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52" yWindow="156" windowWidth="9720" windowHeight="7320" firstSheet="1" activeTab="4"/>
  </bookViews>
  <sheets>
    <sheet name="Содержание" sheetId="1" state="hidden" r:id="rId1"/>
    <sheet name="Карта цветов" sheetId="2" r:id="rId2"/>
    <sheet name="1" sheetId="3" state="hidden" r:id="rId3"/>
    <sheet name="2" sheetId="4" state="hidden" r:id="rId4"/>
    <sheet name="Ворота" sheetId="5" r:id="rId5"/>
    <sheet name="4" sheetId="6" state="hidden" r:id="rId6"/>
    <sheet name="5" sheetId="7" state="hidden" r:id="rId7"/>
    <sheet name="Электроприводы" sheetId="8" r:id="rId8"/>
    <sheet name="Аксессуары" sheetId="9" r:id="rId9"/>
    <sheet name="Лист1" sheetId="10" r:id="rId10"/>
  </sheets>
  <definedNames>
    <definedName name="_xlnm.Print_Titles" localSheetId="2">'1'!$1:$8</definedName>
    <definedName name="_xlnm.Print_Titles" localSheetId="3">'2'!$1:$10</definedName>
    <definedName name="_xlnm.Print_Titles" localSheetId="5">'4'!$1:$9</definedName>
    <definedName name="_xlnm.Print_Titles" localSheetId="6">'5'!$1:$9</definedName>
    <definedName name="_xlnm.Print_Titles" localSheetId="8">'Аксессуары'!$1:$3</definedName>
    <definedName name="_xlnm.Print_Titles" localSheetId="4">'Ворота'!$1:$20</definedName>
    <definedName name="_xlnm.Print_Titles" localSheetId="7">'Электроприводы'!$1:$2</definedName>
    <definedName name="_xlnm.Print_Area" localSheetId="2">'1'!$A$1:$Y$74</definedName>
    <definedName name="_xlnm.Print_Area" localSheetId="3">'2'!$A$1:$Y$83</definedName>
    <definedName name="_xlnm.Print_Area" localSheetId="5">'4'!$A$1:$V$70</definedName>
    <definedName name="_xlnm.Print_Area" localSheetId="6">'5'!$A$1:$AJ$64</definedName>
    <definedName name="_xlnm.Print_Area" localSheetId="8">'Аксессуары'!$B$1:$AD$118</definedName>
    <definedName name="_xlnm.Print_Area" localSheetId="4">'Ворота'!$A$1:$U$49</definedName>
    <definedName name="_xlnm.Print_Area" localSheetId="1">'Карта цветов'!$A$1:$L$50</definedName>
    <definedName name="_xlnm.Print_Area" localSheetId="0">'Содержание'!$A$1:$AC$55</definedName>
    <definedName name="_xlnm.Print_Area" localSheetId="7">'Электроприводы'!$B$1:$AF$129</definedName>
  </definedNames>
  <calcPr fullCalcOnLoad="1"/>
</workbook>
</file>

<file path=xl/sharedStrings.xml><?xml version="1.0" encoding="utf-8"?>
<sst xmlns="http://schemas.openxmlformats.org/spreadsheetml/2006/main" count="788" uniqueCount="353">
  <si>
    <t>Выс\Шир</t>
  </si>
  <si>
    <t>Наименование</t>
  </si>
  <si>
    <t>Ед. изм.</t>
  </si>
  <si>
    <t>ПРИВОДЫ РУЧНЫЕ</t>
  </si>
  <si>
    <t>комплект</t>
  </si>
  <si>
    <t xml:space="preserve">     Привод с инерционной пружиной (вал D = 40)</t>
  </si>
  <si>
    <t xml:space="preserve">     Привод с инерционной пружиной (вал D = 60)</t>
  </si>
  <si>
    <t xml:space="preserve">     Привод с инерционной пружиной (вал D = 70)</t>
  </si>
  <si>
    <t>БЛОКИРУЮЩИЕ УСТРОЙСТВА</t>
  </si>
  <si>
    <t xml:space="preserve">     Замок ригельный (+2 ключа) (RL, RL77)</t>
  </si>
  <si>
    <t>--</t>
  </si>
  <si>
    <t xml:space="preserve">     Ригель ручной (SL)</t>
  </si>
  <si>
    <t xml:space="preserve">     Ригель блокирующий (2-х,3-х,4-х секц.) (RG, RGM)</t>
  </si>
  <si>
    <t>ВЫКЛЮЧАТЕЛИ</t>
  </si>
  <si>
    <t>ЭЛЕКТРОННЫЕ УСТРОЙСТВА УПРАВЛЕНИЯ</t>
  </si>
  <si>
    <t>Примечания:</t>
  </si>
  <si>
    <t>РОЛЛЕТНЫЕ СИСТЕМЫ "ALUTECH"</t>
  </si>
  <si>
    <t>Преимущества серии</t>
  </si>
  <si>
    <t xml:space="preserve"> * Стоимость 1 кв.м. изделия без привода и дополнительных аксессуаров в зависимости от ширины/высоты конструкции</t>
  </si>
  <si>
    <t>Базовая комплектация рулонных ворот "Alutech"</t>
  </si>
  <si>
    <t>• Направляющие шины</t>
  </si>
  <si>
    <t>• Универсальный комплект крепежных элементов</t>
  </si>
  <si>
    <t>• Октогональный вал, экструдированный концевой профиль</t>
  </si>
  <si>
    <t>• Системы подвеса к валу</t>
  </si>
  <si>
    <t>Производитель</t>
  </si>
  <si>
    <t>Группа</t>
  </si>
  <si>
    <t>Цена, евро</t>
  </si>
  <si>
    <t>Грузоподъемность max, кг.</t>
  </si>
  <si>
    <t>Электроприводы с механическими концевыми выключателями</t>
  </si>
  <si>
    <t>Преимущества электроприводов NICE</t>
  </si>
  <si>
    <t>Электроприводы с механическими концевыми выключателями и аварийной системой подъема</t>
  </si>
  <si>
    <t>Электроприводы с электронными концевыми выключателями</t>
  </si>
  <si>
    <t>Электроприводы с электронными концевыми выключателями и встроенным радиоприемником</t>
  </si>
  <si>
    <t>Преимущества электроприводов SOMFY</t>
  </si>
  <si>
    <t>SOMFY (Франция)</t>
  </si>
  <si>
    <t>Электроприводы NICE (Италия)</t>
  </si>
  <si>
    <t>1) в комплект электропривода входят: адаптеры, крепление.</t>
  </si>
  <si>
    <t xml:space="preserve">Внешний вид </t>
  </si>
  <si>
    <t>пара</t>
  </si>
  <si>
    <t>шт</t>
  </si>
  <si>
    <t>Содержание</t>
  </si>
  <si>
    <t>Внешний вид полотна роллетных систем "Alutech"</t>
  </si>
  <si>
    <t>РОЛЛЕТНЫЕ СИСТЕМЫ ИЗ ПРОФИЛЕЙ РОЛИКОВОЙ ПРОКАТКИ:</t>
  </si>
  <si>
    <t>РОЛЛЕТНЫЕ СИСТЕМЫ ИЗ ЭКСТРУДИРОВАННЫХ ПРОФИЛЕЙ:</t>
  </si>
  <si>
    <t>ПРОФИЛИ AEG56, AEG84
СООТВЕТСТВУЮТ ГОСТ Р 52502-2005,
ГОСТ Р 52503-2005 класс защиты по устойчивости к взлому Р3</t>
  </si>
  <si>
    <t>Электроприводы SOMFY (Франция)</t>
  </si>
  <si>
    <t xml:space="preserve">     Редукторный привод с карданом* (W35M)</t>
  </si>
  <si>
    <t>• Короб защитный и боковые крышки</t>
  </si>
  <si>
    <t>• Возможность безкоробного монтажа (вал крепится на консоли с плавающими каретками BRC)</t>
  </si>
  <si>
    <t>• Полное соответствие лучшим европейским аналогам.
• Используются сырьевые материалы производства Германии.
• Высокая цена,определяемая наилучшими потребительскими
характеристиками.
• Идеальное решение для заказчиков, стремящихся к лучшему качеству.
• Рекомендовано для установки на частные домовладения, котеджи и т.д.</t>
  </si>
  <si>
    <t xml:space="preserve">• Солнце- и светозащита;
• Защита от посторонних глаз;
• Защита от шума и пыли.
• Высокая теплоизоляция и энергосбережение;
• Большой срок службы и надежное капиталовложение
</t>
  </si>
  <si>
    <t>Внешний вид и характеристики (профили: AR/40 (N), ARH/40 (N), AR/55 (N), ARH/55 (N))</t>
  </si>
  <si>
    <t>Внешний вид и характеристики (профили: AER42, AER44/S, AER55/S)</t>
  </si>
  <si>
    <t>• Максимально повышенная защита от взлома; 
• Солнце- и светозащита;
• Защита от посторонних глаз;
• Защита от шума и пыли;
• Высокая теплоизоляция и энергосбережение;
• Большой срок службы и надежное капиталовложение.</t>
  </si>
  <si>
    <t>• Предназначены для больших гаражных проемов;
• Используются сырьевые материалы производства Германии;
• Высокая интенсивность эксплуатации;</t>
  </si>
  <si>
    <t xml:space="preserve">
</t>
  </si>
  <si>
    <t>• Повышенная защита от взлома; 
• Высокая теплоизоляция и энергосбережение;
• Большой срок службы и надежное капиталовложение.</t>
  </si>
  <si>
    <t xml:space="preserve">• Экструдированные алюминиевые профили
• Предназначены для больших витрин магазинов и торговых центров
• Эстетическая привлекательность защиты
• Высокая интенсивность эксплуатации
</t>
  </si>
  <si>
    <t>• Максимально повышенная защита от взлома; 
• Обеспечивают визуальный доступ; 
• Расширенная цветовая гамма;
• Большой срок службы и надежное капиталовложение.</t>
  </si>
  <si>
    <t>Внешний вид и характеристики роллетных решеток "Alutech"  (профили: AEG56, AEG84)</t>
  </si>
  <si>
    <t>1. СЕРИЯ "ЭКОНОМ"</t>
  </si>
  <si>
    <t>Тип цены:</t>
  </si>
  <si>
    <t>Вал</t>
  </si>
  <si>
    <t>60 / 70</t>
  </si>
  <si>
    <t>70 / 102</t>
  </si>
  <si>
    <r>
      <t xml:space="preserve">Электроприводы с механическими концевыми выключателями и </t>
    </r>
    <r>
      <rPr>
        <u val="single"/>
        <sz val="6.5"/>
        <rFont val="Arial Cyr"/>
        <family val="0"/>
      </rPr>
      <t>аварийной системой подъема</t>
    </r>
  </si>
  <si>
    <t xml:space="preserve"> 60 / 70</t>
  </si>
  <si>
    <t>АКСЕССУАРЫ</t>
  </si>
  <si>
    <t xml:space="preserve">     Рукоятка телескопическая HD</t>
  </si>
  <si>
    <t xml:space="preserve">     Заготовка ключа МК</t>
  </si>
  <si>
    <t xml:space="preserve">     Каретки подвижные RС</t>
  </si>
  <si>
    <t>ПРАЙС-ЛИСТ НА РОЛЛЕТНЫЕ СИСТЕМЫ "ALUTECH" 
(РЕКОМЕНДУЕМЫЕ РОЗНИЧНЫЕ ЦЕНЫ)</t>
  </si>
  <si>
    <t>ПРАЙС-ЛИСТ РЕКОМЕНДУЕМЫЕ РОЗНИЧНЫЕ ЦЕНЫ.
Серия "ЭКОНОМ"*</t>
  </si>
  <si>
    <t>ПРАЙС-ЛИСТ РЕКОМЕНДУЕМЫЕ РОЗНИЧНЫЕ ЦЕНЫ.
Серия "ЗАЩИТА"*</t>
  </si>
  <si>
    <t>ПРАЙС-ЛИСТ РЕКОМЕНДУЕМЫЕ РОЗНИЧНЫЕ ЦЕНЫ.
Серия "ВИТРИНА"*</t>
  </si>
  <si>
    <t>ПРАЙС-ЛИСТ РЕКОМЕНДУЕМЫЕ РОЗНИЧНЫЕ ЦЕНЫ.
Ручные приводы и дополнительные аксессуары</t>
  </si>
  <si>
    <t>Курс</t>
  </si>
  <si>
    <t xml:space="preserve">
AN Motors (Китай)</t>
  </si>
  <si>
    <t>Электроприводы с механическими концевыми выключателями, аварийной системой подъема</t>
  </si>
  <si>
    <t>60-70</t>
  </si>
  <si>
    <t>Мощность, Вт</t>
  </si>
  <si>
    <t xml:space="preserve"> Внутривальный электропривод Ceres8/12</t>
  </si>
  <si>
    <t xml:space="preserve"> Внутривальный электропривод Atlas15/12</t>
  </si>
  <si>
    <t xml:space="preserve"> Внутривальный электропривод Meteor20/12</t>
  </si>
  <si>
    <t>Электронный ключ ECT</t>
  </si>
  <si>
    <t>Электронная пластиковая карточка ECC</t>
  </si>
  <si>
    <t>Центральный пульт Nero II 8450-50</t>
  </si>
  <si>
    <t>Выключатель DAP/2</t>
  </si>
  <si>
    <t>Выключатель DAPF</t>
  </si>
  <si>
    <t>Выключатель DUP/2</t>
  </si>
  <si>
    <t>Выключатель DUPF</t>
  </si>
  <si>
    <t>Выключатель KAP/1</t>
  </si>
  <si>
    <t>Выключатель KUP/1</t>
  </si>
  <si>
    <t>Выключатель SAPF</t>
  </si>
  <si>
    <t>Выключатель SUPF</t>
  </si>
  <si>
    <t>Выключатель КAPF</t>
  </si>
  <si>
    <t>Выключатель КUPF</t>
  </si>
  <si>
    <t>Выключатель с фиксацией Inis Duo (цв. 00)</t>
  </si>
  <si>
    <t>Выключатель с фиксацией Inis Uno (цв. 00)</t>
  </si>
  <si>
    <t>Групповое уст-во управления GU-4</t>
  </si>
  <si>
    <t>Групповое уст-во управления GU-4.3</t>
  </si>
  <si>
    <t>Групповое уст-во управления GU-4.R</t>
  </si>
  <si>
    <t>Диодная развязка D-2</t>
  </si>
  <si>
    <t>Индикатор состояния роллет ISR-4</t>
  </si>
  <si>
    <t>Исполнительное устройство (со встроенным радиоприёмником) Nero ll 8713-50</t>
  </si>
  <si>
    <t>Исполнительное устройство Nero 8013</t>
  </si>
  <si>
    <t>Исполнительное устройство Nero 8013UP</t>
  </si>
  <si>
    <t>Исполнительное устройство Nero II 8413-50</t>
  </si>
  <si>
    <t>Исполнительное устройство Nero ll 8413 UP</t>
  </si>
  <si>
    <t>Исполнительное устройство с радио Intro II 8513-50</t>
  </si>
  <si>
    <t>Исполнительное устройство с радио Nero 8014</t>
  </si>
  <si>
    <t>Минипульт 4 к Nero 8016</t>
  </si>
  <si>
    <t>Минипульт Intro II 8501-1</t>
  </si>
  <si>
    <t>Минипульт Intro II 8501-2</t>
  </si>
  <si>
    <t>Минипульт Intro II 8501-4</t>
  </si>
  <si>
    <t>Минипульт Radio 8101-1</t>
  </si>
  <si>
    <t>Минипульт Radio 8101-2</t>
  </si>
  <si>
    <t>Минипульт Radio 8101-4</t>
  </si>
  <si>
    <t>Настенный пульт Intro ll 8503-50</t>
  </si>
  <si>
    <t>Настенный пульт Nero 8012</t>
  </si>
  <si>
    <t>Передатчик Centralis RTS</t>
  </si>
  <si>
    <t>Приёмник Centralis Indoor RTS</t>
  </si>
  <si>
    <t>Приёмник Centralis Uno RTS</t>
  </si>
  <si>
    <t>Пульт Ergo 6</t>
  </si>
  <si>
    <t>Пульт Plano 6</t>
  </si>
  <si>
    <t>Пульт ДУ Keytis 2RTS</t>
  </si>
  <si>
    <t>Пульт ДУ Keytis 4RTS</t>
  </si>
  <si>
    <t>Пульт ДУ TELIS 1 Pure</t>
  </si>
  <si>
    <t>Пульт ДУ TELIS 4 Pure</t>
  </si>
  <si>
    <t>Радиодатчик освещенности Helio 8541R</t>
  </si>
  <si>
    <t>Радиотаймер Radio 8152-50</t>
  </si>
  <si>
    <t>Радиотаймер девятиканальный Intro ll 8551-50</t>
  </si>
  <si>
    <t>Радиотаймер одноканальный Intro ll 8552-50</t>
  </si>
  <si>
    <t>Радиоуправление Axroll</t>
  </si>
  <si>
    <t>Радиоуправление RTS Receiver DC</t>
  </si>
  <si>
    <t>Радиоуправление одноканальное Intro II 8513 UP</t>
  </si>
  <si>
    <t>Радиоуправление одноканальное Radio 8113 IP65-1000</t>
  </si>
  <si>
    <t>Радиоуправление одноканальное Radio 8113-IP65</t>
  </si>
  <si>
    <t>Радиоуправление одноканальное Radio 8113-UP</t>
  </si>
  <si>
    <t>Сценарный пульт на 4 сценария Intro ll 8505-50-4</t>
  </si>
  <si>
    <t>Сценарный пульт на 6 сценариев Intro ll 8505-50-6</t>
  </si>
  <si>
    <t>Сценарный пульт на 8 сценариев Intro ll 8505-50-8</t>
  </si>
  <si>
    <t>Считыватель беcконтактных карт A-5</t>
  </si>
  <si>
    <t>Съемник кода SC</t>
  </si>
  <si>
    <t>Таймер одноканальный Solo 8252-50</t>
  </si>
  <si>
    <t>Таймер программируемый Chronis IB</t>
  </si>
  <si>
    <t>Таймер программируемый Chronis Uno</t>
  </si>
  <si>
    <t>Таймер-передатчик Chronis RTS</t>
  </si>
  <si>
    <t>Транскодер Nero ll 8761 IP 65</t>
  </si>
  <si>
    <t>Универс. уст-во управления US-2.15M</t>
  </si>
  <si>
    <t>Управление Centralis Uno IB</t>
  </si>
  <si>
    <t>Управляемое реле P-NERO 8022</t>
  </si>
  <si>
    <t>Управляющее устройство TTU</t>
  </si>
  <si>
    <t>Фазовый переходник Nero 8015</t>
  </si>
  <si>
    <t>Фазовый переходник Nero ll 8400</t>
  </si>
  <si>
    <t>Центральный пульт Nero 8010</t>
  </si>
  <si>
    <t>Центральный пульт Nero II 8410 UP</t>
  </si>
  <si>
    <t>Электропривод NR0/10-16</t>
  </si>
  <si>
    <t>Электропривод NK1/10-16</t>
  </si>
  <si>
    <t>Электропривод NK1/15-16</t>
  </si>
  <si>
    <t>Электропривод NK1/20-16</t>
  </si>
  <si>
    <t>Электропривод NK1/30-16</t>
  </si>
  <si>
    <t>Электропривод NK1/40-12</t>
  </si>
  <si>
    <t>Электропривод NK1/50-12</t>
  </si>
  <si>
    <t>Электропривод NM1/20-16</t>
  </si>
  <si>
    <t>Электропривод NM1/30-16</t>
  </si>
  <si>
    <t>Электропривод NM1/40-12</t>
  </si>
  <si>
    <t>Электропривод NM1/50-12</t>
  </si>
  <si>
    <t>ПРАЙС-ЛИСТ РЕКОМЕНДУЕМЫЕ РОЗНИЧНЫЕ ЦЕНЫ.
Внутривальные электроприводы: AN-Motors, Nice, Somfy</t>
  </si>
  <si>
    <t>Nice (Италия)</t>
  </si>
  <si>
    <t>Цена, руб</t>
  </si>
  <si>
    <r>
      <t>• Простое и недорогое решение, оптимальный вариант для тендерных и бюджетных поставок;
• Приводы производятся только для Компании Алютех с учетом рекомендаций и требований к качеству;
• Нижний ценовой сегмент;
• Срок гарантийного обслуживания до 5 лет</t>
    </r>
    <r>
      <rPr>
        <sz val="7"/>
        <color indexed="10"/>
        <rFont val="Arial"/>
        <family val="2"/>
      </rPr>
      <t>.</t>
    </r>
    <r>
      <rPr>
        <sz val="7"/>
        <rFont val="Arial"/>
        <family val="2"/>
      </rPr>
      <t xml:space="preserve">
</t>
    </r>
  </si>
  <si>
    <t>компл</t>
  </si>
  <si>
    <t>Внутривальный электропривод Aries 4/14</t>
  </si>
  <si>
    <t>Внутривальный электропривод Mars 9/14</t>
  </si>
  <si>
    <t>Внутривальный электропривод Vulcan 13/8</t>
  </si>
  <si>
    <t>Внутривальный электропривод Jet 8/17</t>
  </si>
  <si>
    <t>Внутривальный электропривод Ceres 10/17</t>
  </si>
  <si>
    <t>Внутривальный электропривод Atlas 15/17</t>
  </si>
  <si>
    <t>Внутривальный электропривод Meteor 20/17</t>
  </si>
  <si>
    <t>Внутривальный электропривод Gemini 25/17</t>
  </si>
  <si>
    <t>Внутривальный электропривод Apollo 30/17</t>
  </si>
  <si>
    <t>Внутривальный электропривод Helios 35/17</t>
  </si>
  <si>
    <t>Внутривальный электропривод Mariner 40/17</t>
  </si>
  <si>
    <t>Внутривальный электропривод Vectran 45/12</t>
  </si>
  <si>
    <t>Внутривальный электропривод Solus 2 PA 6/12</t>
  </si>
  <si>
    <t>Внутривальный электропривод Solus 2 PA 10/12</t>
  </si>
  <si>
    <t>Внутривальный электропривод Solus 2 PA 15/12</t>
  </si>
  <si>
    <t>Внутривальный электропривод Solus 2 PA 20/12</t>
  </si>
  <si>
    <t>Внутривальный электропривод Orion 40/17</t>
  </si>
  <si>
    <t>Внутривальный электропривод Vega 60/12</t>
  </si>
  <si>
    <t>Внутривальный электропривод Sirius 80/12</t>
  </si>
  <si>
    <t>Внутривальный электропривод Titan 100/12</t>
  </si>
  <si>
    <t>Внутривальный электропривод Taurus 120/12</t>
  </si>
  <si>
    <t>Внутривальный электропривод Jet 8/17 NHK</t>
  </si>
  <si>
    <t>Внутривальный электропривод Meteor 20/17 NHK</t>
  </si>
  <si>
    <t>Внутривальный электропривод Gemini 25/17 NHK</t>
  </si>
  <si>
    <t>Внутривальный электропривод Mariner 40/17 NHK</t>
  </si>
  <si>
    <t>Внутривальный электропривод Vega 60/12 NHK</t>
  </si>
  <si>
    <t>Внутривальный электропривод Sirius 80/12 NHK</t>
  </si>
  <si>
    <t>Внутривальный электропривод Titan 100/12 NHK</t>
  </si>
  <si>
    <t>Внутривальный электропривод Taurus 120/12 NHK</t>
  </si>
  <si>
    <t>Внутривальный электропривод Hercules 150/10 NHK</t>
  </si>
  <si>
    <t>Внутривальный электропривод Ceres 10/17 NHK RTS</t>
  </si>
  <si>
    <t>Внутривальный электропривод Meteor 20/17 NHK RTS</t>
  </si>
  <si>
    <t>Внутривальный электропривод Apollo 30/17 NHK RTS</t>
  </si>
  <si>
    <t>Внутривальный электропривод Mariner 40/12 NHK RTS</t>
  </si>
  <si>
    <t>Внутривальный электропривод Vectran 50/12 NHK RTS</t>
  </si>
  <si>
    <t>Внутривальный электропривод ALTUS 40 RTS 13/8</t>
  </si>
  <si>
    <t>Внутривальный электропривод ALTUS 40 RTS 9/14</t>
  </si>
  <si>
    <t>Внутривальный электропривод ALTUS 40 RTS 4/14</t>
  </si>
  <si>
    <t>Внутривальный электропривод ALTUS 60 RTS 55/17</t>
  </si>
  <si>
    <t>Внутривальный электропривод ALTUS 60 RTS 70/17</t>
  </si>
  <si>
    <t>Внутривальный электропривод ALTUS 60 RTS 85/17</t>
  </si>
  <si>
    <t>Внутривальный электропривод Oximo 50 RTS 40/17</t>
  </si>
  <si>
    <t>Внутривальный электропривод Oximo 50 RTS 30/17</t>
  </si>
  <si>
    <t>Внутривальный электропривод Oximo 50 RTS 20/17</t>
  </si>
  <si>
    <t>Внутривальный электропривод Oximo 50 RTS 15/17</t>
  </si>
  <si>
    <t>Внутривальный электропривод Oximo 50 RTS 10/17</t>
  </si>
  <si>
    <t>Внутривальный электропривод Oximo 50 RTS 6/17</t>
  </si>
  <si>
    <t>Внутривальный электропривод Ilmo 50 S WT 6/17</t>
  </si>
  <si>
    <t>Внутривальный электропривод Ilmo 50 WT 10/17</t>
  </si>
  <si>
    <t>Внутривальный электропривод Ilmo 50 WT 15/17</t>
  </si>
  <si>
    <t>Внутривальный электропривод Ilmo 50 WT 20/17</t>
  </si>
  <si>
    <t>Внутривальный электропривод Ilmo 50 WT 30/17</t>
  </si>
  <si>
    <t>Внутривальный электропривод Ilmo 50 WT 35/17</t>
  </si>
  <si>
    <t>Внутривальный электропривод Ilmo 50 WT 6/17</t>
  </si>
  <si>
    <t>Электроприводы с электронными концевыми выключателями, встроенным радиоприемником и системой распознования конечных положений</t>
  </si>
  <si>
    <r>
      <t>Электроприводы с механическими концевыми выключателями,  а</t>
    </r>
    <r>
      <rPr>
        <u val="single"/>
        <sz val="6.5"/>
        <rFont val="Arial Cyr"/>
        <family val="0"/>
      </rPr>
      <t>варийной системой подъема</t>
    </r>
    <r>
      <rPr>
        <sz val="6.5"/>
        <rFont val="Arial Cyr"/>
        <family val="0"/>
      </rPr>
      <t xml:space="preserve"> и встроенным радиоприемником</t>
    </r>
  </si>
  <si>
    <t>Внешний вид и характеристики (профили: AR/37 (N), AR/41 (N), AR/45 (N), AR/55m (N))</t>
  </si>
  <si>
    <t>Цветовая гамма профилей роликовой прокатки, экструдированных профилей</t>
  </si>
  <si>
    <t>Код цвета</t>
  </si>
  <si>
    <t xml:space="preserve">Наименование </t>
  </si>
  <si>
    <t>RAL*</t>
  </si>
  <si>
    <t>Роликовая прокатка</t>
  </si>
  <si>
    <t xml:space="preserve">Экструдированные </t>
  </si>
  <si>
    <t>Ролл. решетки</t>
  </si>
  <si>
    <t>Ролл. ворота</t>
  </si>
  <si>
    <t>Ш</t>
  </si>
  <si>
    <t>Г</t>
  </si>
  <si>
    <t>AER55/S</t>
  </si>
  <si>
    <t>AEG30/S</t>
  </si>
  <si>
    <t>AR/37</t>
  </si>
  <si>
    <t>AR/55m</t>
  </si>
  <si>
    <t>AER44/S</t>
  </si>
  <si>
    <t>AER56</t>
  </si>
  <si>
    <t>AEG45/S</t>
  </si>
  <si>
    <t>AG/77H</t>
  </si>
  <si>
    <t>AR/41</t>
  </si>
  <si>
    <t>AR(H)/40</t>
  </si>
  <si>
    <t>AR/45</t>
  </si>
  <si>
    <t>AR(H)/55</t>
  </si>
  <si>
    <t>AER42</t>
  </si>
  <si>
    <t>AEG56</t>
  </si>
  <si>
    <t>AEG84</t>
  </si>
  <si>
    <t>AG/77</t>
  </si>
  <si>
    <t>БЕЛЫЙ</t>
  </si>
  <si>
    <t>Г/Ш</t>
  </si>
  <si>
    <t>КОРИЧНЕВЫЙ</t>
  </si>
  <si>
    <t>СЕРЫЙ</t>
  </si>
  <si>
    <t>БЕЖЕВЫЙ</t>
  </si>
  <si>
    <t>НЕБЕСНО-СИНИЙ</t>
  </si>
  <si>
    <t>КРАСНЫЙ РУБИН</t>
  </si>
  <si>
    <t>СЕРЕБРИСТЫЙ МЕТАЛЛИК</t>
  </si>
  <si>
    <t>-</t>
  </si>
  <si>
    <t>ДУБ ЗОЛОТОЙ</t>
  </si>
  <si>
    <t>КРЕМОВЫЙ</t>
  </si>
  <si>
    <t>СЛОНОВАЯ КОСТЬ</t>
  </si>
  <si>
    <t>ЗЕЛЕНЫЙ МОХ</t>
  </si>
  <si>
    <t>ЧЕРНЫЙ</t>
  </si>
  <si>
    <t>АНТРАЦИТ</t>
  </si>
  <si>
    <t>ЗЕЛЕНАЯ ЕЛЬ</t>
  </si>
  <si>
    <t>ЛАЗУРНО-СИНИЙ</t>
  </si>
  <si>
    <t>ЖЁЛТЫЙ</t>
  </si>
  <si>
    <t>ТЕМНО-КОРИЧНЕВЫЙ</t>
  </si>
  <si>
    <t>ТЕМНО-БЕЖЕВЫЙ</t>
  </si>
  <si>
    <t>ТЕМНО-СИНИЙ</t>
  </si>
  <si>
    <t>БРОНЗА</t>
  </si>
  <si>
    <t xml:space="preserve"> * указан приблизительный код по RAL-шкале</t>
  </si>
  <si>
    <t xml:space="preserve"> - шагрень</t>
  </si>
  <si>
    <t xml:space="preserve"> - глянец</t>
  </si>
  <si>
    <r>
      <t xml:space="preserve">Профили AR/37 (N), AR/41 (N), AR/45 (N), AR/55m (N)
Соответствуют ГОСТ Р 52502-2005,
ГОСТ Р 52503-2005 класс защиты по устойчивости к взлому Р1,
</t>
    </r>
    <r>
      <rPr>
        <b/>
        <sz val="8"/>
        <color indexed="10"/>
        <rFont val="Arial"/>
        <family val="2"/>
      </rPr>
      <t>Размеры закрываемых проёмов указанны в соответствии с СНиП 2.01.07</t>
    </r>
  </si>
  <si>
    <t>ПРАЙС-ЛИСТ РЕКОМЕНДУЕМЫЕ РОЗНИЧНЫЕ ЦЕНЫ.
Серия "КЛАССИК"*</t>
  </si>
  <si>
    <t>• Солнце- и светозащита;
• Защита от посторонних глаз;
• Защита от шума и пыли.</t>
  </si>
  <si>
    <t>• Оптимальное решение для перекрытия проемов с невысоким интенсивом эксплуатации;
• Допустимая ширина проема до 3 м;
• Невысокая стоимость при сохранении параметров, присущих более дорогим профилям;
• Рекомендовано для низкобюджетных объектов (рынки и т.д.).</t>
  </si>
  <si>
    <r>
      <t xml:space="preserve">Профили AR/40 (N), ARH/40 (N), AR/55 (N), ARH/55 (N)
Соответствуют ГОСТ Р 52502-2005,
ГОСТ Р 52503-2005 класс защиты по устойчивости к взлому Р1
</t>
    </r>
    <r>
      <rPr>
        <b/>
        <sz val="8"/>
        <color indexed="10"/>
        <rFont val="Arial"/>
        <family val="2"/>
      </rPr>
      <t>Размеры закрываемых проёмов указанны в соответствии с СНиП 2.01.07</t>
    </r>
  </si>
  <si>
    <r>
      <rPr>
        <b/>
        <u val="single"/>
        <sz val="8"/>
        <color indexed="62"/>
        <rFont val="Arial CYR"/>
        <family val="2"/>
      </rPr>
      <t>Тип профиля</t>
    </r>
    <r>
      <rPr>
        <b/>
        <sz val="8"/>
        <color indexed="62"/>
        <rFont val="Arial CYR"/>
        <family val="2"/>
      </rPr>
      <t xml:space="preserve">:  AR/37 (N)
</t>
    </r>
  </si>
  <si>
    <r>
      <rPr>
        <b/>
        <u val="single"/>
        <sz val="8"/>
        <color indexed="62"/>
        <rFont val="Arial CYR"/>
        <family val="2"/>
      </rPr>
      <t>Тип профиля</t>
    </r>
    <r>
      <rPr>
        <b/>
        <sz val="8"/>
        <color indexed="62"/>
        <rFont val="Arial CYR"/>
        <family val="2"/>
      </rPr>
      <t xml:space="preserve">:  AR/41 (N)
</t>
    </r>
  </si>
  <si>
    <r>
      <rPr>
        <b/>
        <u val="single"/>
        <sz val="8"/>
        <color indexed="62"/>
        <rFont val="Arial CYR"/>
        <family val="2"/>
      </rPr>
      <t>Тип профиля</t>
    </r>
    <r>
      <rPr>
        <b/>
        <sz val="8"/>
        <color indexed="62"/>
        <rFont val="Arial CYR"/>
        <family val="2"/>
      </rPr>
      <t xml:space="preserve">:  AR/45 (N)
</t>
    </r>
  </si>
  <si>
    <r>
      <rPr>
        <b/>
        <u val="single"/>
        <sz val="8"/>
        <color indexed="62"/>
        <rFont val="Arial CYR"/>
        <family val="2"/>
      </rPr>
      <t>Тип профиля</t>
    </r>
    <r>
      <rPr>
        <b/>
        <sz val="8"/>
        <color indexed="62"/>
        <rFont val="Arial CYR"/>
        <family val="2"/>
      </rPr>
      <t xml:space="preserve">:  AR/55m (N)
</t>
    </r>
  </si>
  <si>
    <r>
      <rPr>
        <b/>
        <u val="single"/>
        <sz val="8"/>
        <color indexed="62"/>
        <rFont val="Arial CYR"/>
        <family val="2"/>
      </rPr>
      <t>Тип профиля</t>
    </r>
    <r>
      <rPr>
        <b/>
        <sz val="8"/>
        <color indexed="62"/>
        <rFont val="Arial CYR"/>
        <family val="2"/>
      </rPr>
      <t xml:space="preserve">:  AR/40 (N)
</t>
    </r>
  </si>
  <si>
    <r>
      <rPr>
        <b/>
        <u val="single"/>
        <sz val="8"/>
        <color indexed="62"/>
        <rFont val="Arial CYR"/>
        <family val="2"/>
      </rPr>
      <t>Тип профиля</t>
    </r>
    <r>
      <rPr>
        <b/>
        <sz val="8"/>
        <color indexed="62"/>
        <rFont val="Arial CYR"/>
        <family val="2"/>
      </rPr>
      <t xml:space="preserve">:  AR/55 (N)
</t>
    </r>
  </si>
  <si>
    <r>
      <rPr>
        <b/>
        <u val="single"/>
        <sz val="8"/>
        <color indexed="62"/>
        <rFont val="Arial CYR"/>
        <family val="2"/>
      </rPr>
      <t>Тип профиля</t>
    </r>
    <r>
      <rPr>
        <b/>
        <sz val="8"/>
        <color indexed="62"/>
        <rFont val="Arial CYR"/>
        <family val="2"/>
      </rPr>
      <t>:  ARH/55 (N)</t>
    </r>
  </si>
  <si>
    <t xml:space="preserve">Внешний вид и характеристики рулонных ворот "Alutech" (профиль: AG/77, AG/77H) </t>
  </si>
  <si>
    <t>• Полотно из профиля AG/77, AG/77H (толщина 19 мм), заполненного пенополиуретаном</t>
  </si>
  <si>
    <t>Стоимость кв.м. конструкции, евро</t>
  </si>
  <si>
    <t>Стоимость конструкции, руб</t>
  </si>
  <si>
    <r>
      <rPr>
        <b/>
        <u val="single"/>
        <sz val="8"/>
        <color indexed="62"/>
        <rFont val="Arial CYR"/>
        <family val="2"/>
      </rPr>
      <t>Тип профиля</t>
    </r>
    <r>
      <rPr>
        <b/>
        <sz val="8"/>
        <color indexed="62"/>
        <rFont val="Arial CYR"/>
        <family val="2"/>
      </rPr>
      <t xml:space="preserve">:  AG/77
</t>
    </r>
  </si>
  <si>
    <t>Все цены с учетом НДС</t>
  </si>
  <si>
    <r>
      <rPr>
        <b/>
        <u val="single"/>
        <sz val="7"/>
        <color indexed="62"/>
        <rFont val="Arial CYR"/>
        <family val="0"/>
      </rPr>
      <t>Тип профиля</t>
    </r>
    <r>
      <rPr>
        <b/>
        <sz val="7"/>
        <color indexed="62"/>
        <rFont val="Arial CYR"/>
        <family val="2"/>
      </rPr>
      <t>:  AER42</t>
    </r>
  </si>
  <si>
    <r>
      <rPr>
        <b/>
        <u val="single"/>
        <sz val="7"/>
        <color indexed="62"/>
        <rFont val="Arial CYR"/>
        <family val="0"/>
      </rPr>
      <t>Тип профиля</t>
    </r>
    <r>
      <rPr>
        <b/>
        <sz val="7"/>
        <color indexed="62"/>
        <rFont val="Arial CYR"/>
        <family val="2"/>
      </rPr>
      <t>:  AER44/S</t>
    </r>
  </si>
  <si>
    <r>
      <rPr>
        <b/>
        <u val="single"/>
        <sz val="7"/>
        <color indexed="62"/>
        <rFont val="Arial CYR"/>
        <family val="0"/>
      </rPr>
      <t>Тип профиля</t>
    </r>
    <r>
      <rPr>
        <b/>
        <sz val="7"/>
        <color indexed="62"/>
        <rFont val="Arial CYR"/>
        <family val="2"/>
      </rPr>
      <t>:  AER55/S</t>
    </r>
  </si>
  <si>
    <t xml:space="preserve">• Экструдированные алюминиевые профили;
• Повышенные прочностные характеристики;
• Применяются на проемах с высокими требованиями по безопасности;
• Сертифицированы по классам защиты от взлома;
• Высокая интенсивность эксплуатации;
</t>
  </si>
  <si>
    <r>
      <rPr>
        <b/>
        <u val="single"/>
        <sz val="7"/>
        <color indexed="62"/>
        <rFont val="Arial CYR"/>
        <family val="0"/>
      </rPr>
      <t>Тип профиля</t>
    </r>
    <r>
      <rPr>
        <b/>
        <sz val="7"/>
        <color indexed="62"/>
        <rFont val="Arial CYR"/>
        <family val="2"/>
      </rPr>
      <t xml:space="preserve">:  AEG56
</t>
    </r>
  </si>
  <si>
    <r>
      <rPr>
        <b/>
        <u val="single"/>
        <sz val="7"/>
        <color indexed="62"/>
        <rFont val="Arial CYR"/>
        <family val="0"/>
      </rPr>
      <t>Тип профиля</t>
    </r>
    <r>
      <rPr>
        <b/>
        <sz val="7"/>
        <color indexed="62"/>
        <rFont val="Arial CYR"/>
        <family val="2"/>
      </rPr>
      <t xml:space="preserve">:  AEG84
</t>
    </r>
  </si>
  <si>
    <t xml:space="preserve">ПРОФИЛИ AER42, AER44/S, AER55/S
СООТВЕТСТВУЮТ ГОСТ Р 52502-2005,
ГОСТ Р 52503-2005 класс защиты по устойчивости к взлому Р3, P4
</t>
  </si>
  <si>
    <t>Внешний вид внутривальных электроприводов (AN-Motors, Nice, Somfy)</t>
  </si>
  <si>
    <t>Электроприводы AN-Motors (Китай)</t>
  </si>
  <si>
    <r>
      <t xml:space="preserve">• Качественные продукты европейского производства по доступным ценам; 
• Возможность создания единой системы управления роллетами совместно с въездными и гаражными воротами, освещением;
• Современные решения для автоматизации роллет; 
• Средний ценовой сегмент;
</t>
    </r>
    <r>
      <rPr>
        <u val="single"/>
        <sz val="7"/>
        <rFont val="Arial"/>
        <family val="2"/>
      </rPr>
      <t xml:space="preserve">
</t>
    </r>
  </si>
  <si>
    <t xml:space="preserve">• Мировой лидер рынка автоматизации жалюзи и рольставен.
• Высокое качество. Запатентованные решения. 
• Самый широкий ассортимент с различными вариантами управления.
• Срок гарантийного обслуживания - 5 лет на весь ассортимент приводов.
</t>
  </si>
  <si>
    <t>Внутривальный электропривод XM2800000</t>
  </si>
  <si>
    <t>Внутривальный электропривод XM5600000</t>
  </si>
  <si>
    <t>Внутривальный электропривод XM1500000</t>
  </si>
  <si>
    <t>Внутривальный электропривод XM7500000</t>
  </si>
  <si>
    <t>Внутривальный электропривод XM9300000</t>
  </si>
  <si>
    <t>Внутривальный электропривод XM28000H0</t>
  </si>
  <si>
    <t>Внутривальный электропривод XM56000H0</t>
  </si>
  <si>
    <t>Внутривальный электропривод XM75000H0</t>
  </si>
  <si>
    <t>Внутривальный электропривод XM93000H0</t>
  </si>
  <si>
    <t>Внутривальный электропривод NS 18000</t>
  </si>
  <si>
    <t>Внутривальный электропривод NL 11000</t>
  </si>
  <si>
    <t>Внутривальный электропривод NL 16000</t>
  </si>
  <si>
    <t>Внутривальный электропривод NL11001H</t>
  </si>
  <si>
    <t>Внутривальный электропривод NL14001H</t>
  </si>
  <si>
    <t>Внутривальный электропривод NL16001H</t>
  </si>
  <si>
    <t>Внутривальный электропривод NM15000SA</t>
  </si>
  <si>
    <t>Внутривальный электропривод NM28000SA</t>
  </si>
  <si>
    <t>Внутривальный электропривод NM56000SA</t>
  </si>
  <si>
    <t>Внутривальный электропривод NM65000SA</t>
  </si>
  <si>
    <t>Внутривальный электропривод NM90000SA</t>
  </si>
  <si>
    <t>Внутривальный электропривод NM15000MA</t>
  </si>
  <si>
    <t>Внутривальный электропривод NM28000MA</t>
  </si>
  <si>
    <t>Внутривальный электропривод NM56000MA</t>
  </si>
  <si>
    <t>Внутривальный электропривод NM65000MA</t>
  </si>
  <si>
    <t>Внутривальный электропривод NM90000MA</t>
  </si>
  <si>
    <t>Все цены  с учетом НДС</t>
  </si>
  <si>
    <t>Курс:</t>
  </si>
  <si>
    <t>2. СЕРИЯ "КЛАССИК"</t>
  </si>
  <si>
    <t>3. СЕРИЯ "ГАРАЖ"</t>
  </si>
  <si>
    <t>4. СЕРИЯ "ЗАЩИТА"</t>
  </si>
  <si>
    <t>5. СЕРИЯ "ВИТРИНА"</t>
  </si>
  <si>
    <t>7. РУЧНЫЕ ПРИВОДЫ И ЭЛЕКТРОННЫЕ УСТРОЙСТВА УПРАВЛЕНИЯ</t>
  </si>
  <si>
    <t>6. ЭЛЕКТРОПРИВОДЫ</t>
  </si>
  <si>
    <t>Преимущества электроприводов AN-Motors</t>
  </si>
  <si>
    <t>AR/52</t>
  </si>
  <si>
    <t>Электропривод NR0/06-28 (скоростной)</t>
  </si>
  <si>
    <r>
      <t xml:space="preserve">РУЛОННЫЕ ВОРОТА  "ALUTECH" СООТВЕТСТВУЮТ ГОСТ Р 52502-2005,
ГОСТ Р 52503-2005 класс защиты по устойчивости к взлому Р2
</t>
    </r>
    <r>
      <rPr>
        <b/>
        <sz val="8"/>
        <color indexed="10"/>
        <rFont val="Arial"/>
        <family val="2"/>
      </rPr>
      <t>Размеры закрываемых проёмов указанны в соответствии с СНиП 2.01.07</t>
    </r>
  </si>
  <si>
    <r>
      <rPr>
        <b/>
        <u val="single"/>
        <sz val="8"/>
        <color indexed="62"/>
        <rFont val="Arial CYR"/>
        <family val="0"/>
      </rPr>
      <t>Тип профиля</t>
    </r>
    <r>
      <rPr>
        <sz val="8"/>
        <color indexed="62"/>
        <rFont val="Arial Cyr"/>
        <family val="0"/>
      </rPr>
      <t xml:space="preserve">:  ARH/40 (N)
</t>
    </r>
    <r>
      <rPr>
        <u val="single"/>
        <sz val="8"/>
        <color indexed="62"/>
        <rFont val="Arial CYR"/>
        <family val="0"/>
      </rPr>
      <t>Цвет профиля</t>
    </r>
    <r>
      <rPr>
        <sz val="8"/>
        <color indexed="62"/>
        <rFont val="Arial Cyr"/>
        <family val="0"/>
      </rPr>
      <t xml:space="preserve">: 01, 02, 03, 04; 
</t>
    </r>
    <r>
      <rPr>
        <u val="single"/>
        <sz val="8"/>
        <color indexed="62"/>
        <rFont val="Arial CYR"/>
        <family val="0"/>
      </rPr>
      <t>Вес 1 кв.м</t>
    </r>
    <r>
      <rPr>
        <sz val="8"/>
        <color indexed="62"/>
        <rFont val="Arial Cyr"/>
        <family val="0"/>
      </rPr>
      <t xml:space="preserve">.: 4,55 кг;    </t>
    </r>
    <r>
      <rPr>
        <u val="single"/>
        <sz val="8"/>
        <color indexed="62"/>
        <rFont val="Arial CYR"/>
        <family val="0"/>
      </rPr>
      <t>Максимальная площадь</t>
    </r>
    <r>
      <rPr>
        <sz val="8"/>
        <color indexed="62"/>
        <rFont val="Arial Cyr"/>
        <family val="0"/>
      </rPr>
      <t>: 10,08 кв.м</t>
    </r>
  </si>
  <si>
    <r>
      <rPr>
        <b/>
        <u val="single"/>
        <sz val="8"/>
        <color indexed="62"/>
        <rFont val="Arial CYR"/>
        <family val="2"/>
      </rPr>
      <t>Тип профиля</t>
    </r>
    <r>
      <rPr>
        <b/>
        <sz val="8"/>
        <color indexed="62"/>
        <rFont val="Arial CYR"/>
        <family val="2"/>
      </rPr>
      <t xml:space="preserve">:  AR/52 (N)
</t>
    </r>
  </si>
  <si>
    <t xml:space="preserve">1) в комплект редукторного привода с карданом входят: кардан, вороток, капсула.
</t>
  </si>
  <si>
    <t xml:space="preserve">2) в комплект электропривода с аварийным управлением (NHK, H) входят: адаптеры, крепление, петля , вороток. </t>
  </si>
  <si>
    <t>от 14 октября 2014 года</t>
  </si>
  <si>
    <t>РЕКОМЕНДУЕМЫЕ РОЗНИЧНЫЕ ЦЕНЫ НА РУЛОННЫЕ ВОРОТА.
Серия "ГАРАЖ"*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</si>
</sst>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0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6"/>
      <color indexed="12"/>
      <name val="Arial"/>
      <family val="2"/>
    </font>
    <font>
      <sz val="7"/>
      <color indexed="8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7"/>
      <name val="Arial CYR"/>
      <family val="0"/>
    </font>
    <font>
      <b/>
      <sz val="7"/>
      <color indexed="62"/>
      <name val="Arial CYR"/>
      <family val="2"/>
    </font>
    <font>
      <b/>
      <sz val="7"/>
      <color indexed="62"/>
      <name val="Arial Cyr"/>
      <family val="0"/>
    </font>
    <font>
      <sz val="6.5"/>
      <name val="Arial Cyr"/>
      <family val="0"/>
    </font>
    <font>
      <b/>
      <sz val="6.5"/>
      <color indexed="62"/>
      <name val="Arial Cyr"/>
      <family val="0"/>
    </font>
    <font>
      <sz val="6.5"/>
      <color indexed="10"/>
      <name val="Arial Cyr"/>
      <family val="0"/>
    </font>
    <font>
      <b/>
      <u val="single"/>
      <sz val="7"/>
      <color indexed="62"/>
      <name val="Arial CYR"/>
      <family val="0"/>
    </font>
    <font>
      <b/>
      <sz val="9"/>
      <color indexed="62"/>
      <name val="Arial Cyr"/>
      <family val="0"/>
    </font>
    <font>
      <sz val="8"/>
      <color indexed="62"/>
      <name val="Arial Cyr"/>
      <family val="0"/>
    </font>
    <font>
      <sz val="6.5"/>
      <name val="Arial"/>
      <family val="2"/>
    </font>
    <font>
      <b/>
      <sz val="6.5"/>
      <color indexed="8"/>
      <name val="Arial"/>
      <family val="2"/>
    </font>
    <font>
      <b/>
      <sz val="10"/>
      <name val="Arial Cyr"/>
      <family val="0"/>
    </font>
    <font>
      <b/>
      <sz val="6.5"/>
      <name val="Arial"/>
      <family val="2"/>
    </font>
    <font>
      <b/>
      <u val="single"/>
      <sz val="6.5"/>
      <name val="Arial"/>
      <family val="2"/>
    </font>
    <font>
      <u val="single"/>
      <sz val="6.5"/>
      <name val="Arial Cyr"/>
      <family val="0"/>
    </font>
    <font>
      <b/>
      <sz val="12"/>
      <color indexed="62"/>
      <name val="Arial Cyr"/>
      <family val="2"/>
    </font>
    <font>
      <b/>
      <sz val="14"/>
      <color indexed="62"/>
      <name val="Arial CYR"/>
      <family val="2"/>
    </font>
    <font>
      <u val="single"/>
      <sz val="10"/>
      <color indexed="12"/>
      <name val="Arial Cyr"/>
      <family val="0"/>
    </font>
    <font>
      <b/>
      <sz val="10"/>
      <color indexed="62"/>
      <name val="Arial CYR"/>
      <family val="2"/>
    </font>
    <font>
      <b/>
      <u val="single"/>
      <sz val="10"/>
      <color indexed="12"/>
      <name val="Arial"/>
      <family val="2"/>
    </font>
    <font>
      <b/>
      <sz val="7"/>
      <color indexed="8"/>
      <name val="Arial"/>
      <family val="2"/>
    </font>
    <font>
      <u val="single"/>
      <sz val="7"/>
      <name val="Arial"/>
      <family val="2"/>
    </font>
    <font>
      <b/>
      <sz val="7"/>
      <name val="Arial Cyr"/>
      <family val="0"/>
    </font>
    <font>
      <sz val="6.5"/>
      <color indexed="8"/>
      <name val="Arial"/>
      <family val="2"/>
    </font>
    <font>
      <b/>
      <sz val="8"/>
      <color indexed="56"/>
      <name val="Arial"/>
      <family val="2"/>
    </font>
    <font>
      <b/>
      <sz val="7"/>
      <color indexed="56"/>
      <name val="Arial CYR"/>
      <family val="2"/>
    </font>
    <font>
      <sz val="7"/>
      <color indexed="56"/>
      <name val="Arial CYR"/>
      <family val="2"/>
    </font>
    <font>
      <sz val="8"/>
      <color indexed="56"/>
      <name val="Arial CYR"/>
      <family val="2"/>
    </font>
    <font>
      <b/>
      <sz val="12"/>
      <color indexed="56"/>
      <name val="Arial Cyr"/>
      <family val="0"/>
    </font>
    <font>
      <b/>
      <sz val="8"/>
      <color indexed="56"/>
      <name val="Arial Cyr"/>
      <family val="0"/>
    </font>
    <font>
      <b/>
      <sz val="10"/>
      <color indexed="56"/>
      <name val="Arial Cyr"/>
      <family val="2"/>
    </font>
    <font>
      <sz val="6.5"/>
      <color indexed="8"/>
      <name val="Arial Cyr"/>
      <family val="0"/>
    </font>
    <font>
      <sz val="8"/>
      <name val="Arial"/>
      <family val="2"/>
    </font>
    <font>
      <b/>
      <sz val="6.5"/>
      <name val="Arial Cyr"/>
      <family val="0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10"/>
      <name val="Arial"/>
      <family val="2"/>
    </font>
    <font>
      <i/>
      <sz val="6.5"/>
      <name val="Arial Cyr"/>
      <family val="0"/>
    </font>
    <font>
      <sz val="7"/>
      <color indexed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62"/>
      <name val="Arial CYR"/>
      <family val="2"/>
    </font>
    <font>
      <b/>
      <u val="single"/>
      <sz val="8"/>
      <color indexed="62"/>
      <name val="Arial CYR"/>
      <family val="2"/>
    </font>
    <font>
      <i/>
      <sz val="8"/>
      <name val="Arial Cyr"/>
      <family val="0"/>
    </font>
    <font>
      <u val="single"/>
      <sz val="8"/>
      <color indexed="6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i/>
      <sz val="8"/>
      <color indexed="9"/>
      <name val="Arial"/>
      <family val="2"/>
    </font>
    <font>
      <sz val="8"/>
      <name val="Calibri"/>
      <family val="2"/>
    </font>
    <font>
      <b/>
      <sz val="10"/>
      <color indexed="27"/>
      <name val="Arial CYR"/>
      <family val="2"/>
    </font>
    <font>
      <b/>
      <sz val="9"/>
      <color indexed="27"/>
      <name val="Arial CYR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rgb="FFFFFFFF"/>
      <name val="Arial"/>
      <family val="2"/>
    </font>
    <font>
      <sz val="8"/>
      <color rgb="FFFFFFFF"/>
      <name val="Arial"/>
      <family val="2"/>
    </font>
    <font>
      <b/>
      <i/>
      <sz val="8"/>
      <color rgb="FFFFFFFF"/>
      <name val="Arial"/>
      <family val="2"/>
    </font>
    <font>
      <b/>
      <i/>
      <sz val="8"/>
      <color theme="0"/>
      <name val="Arial"/>
      <family val="2"/>
    </font>
    <font>
      <b/>
      <sz val="10"/>
      <color rgb="FFCCFFFF"/>
      <name val="Arial CYR"/>
      <family val="2"/>
    </font>
    <font>
      <b/>
      <sz val="9"/>
      <color rgb="FFCCFFFF"/>
      <name val="Arial CYR"/>
      <family val="0"/>
    </font>
    <font>
      <b/>
      <sz val="10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EA4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  <fill>
      <patternFill patternType="lightDown">
        <fgColor rgb="FFAC7300"/>
        <bgColor rgb="FF9E6900"/>
      </patternFill>
    </fill>
    <fill>
      <patternFill patternType="solid">
        <fgColor rgb="FFFCE7B2"/>
        <bgColor indexed="64"/>
      </patternFill>
    </fill>
    <fill>
      <patternFill patternType="solid">
        <fgColor rgb="FFFAD57A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233D85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462300"/>
        <bgColor indexed="64"/>
      </patternFill>
    </fill>
    <fill>
      <patternFill patternType="solid">
        <fgColor rgb="FFAC7300"/>
        <bgColor indexed="64"/>
      </patternFill>
    </fill>
    <fill>
      <patternFill patternType="solid">
        <fgColor rgb="FF000074"/>
        <bgColor indexed="64"/>
      </patternFill>
    </fill>
    <fill>
      <patternFill patternType="solid">
        <fgColor rgb="FF7D74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2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8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5" borderId="0" applyNumberFormat="0" applyBorder="0" applyAlignment="0" applyProtection="0"/>
    <xf numFmtId="0" fontId="82" fillId="25" borderId="0" applyNumberFormat="0" applyBorder="0" applyAlignment="0" applyProtection="0"/>
    <xf numFmtId="0" fontId="82" fillId="25" borderId="0" applyNumberFormat="0" applyBorder="0" applyAlignment="0" applyProtection="0"/>
    <xf numFmtId="0" fontId="82" fillId="25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3" fillId="26" borderId="1" applyNumberFormat="0" applyAlignment="0" applyProtection="0"/>
    <xf numFmtId="0" fontId="83" fillId="26" borderId="1" applyNumberFormat="0" applyAlignment="0" applyProtection="0"/>
    <xf numFmtId="0" fontId="83" fillId="26" borderId="1" applyNumberFormat="0" applyAlignment="0" applyProtection="0"/>
    <xf numFmtId="0" fontId="83" fillId="26" borderId="1" applyNumberFormat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4" fillId="27" borderId="2" applyNumberFormat="0" applyAlignment="0" applyProtection="0"/>
    <xf numFmtId="0" fontId="84" fillId="27" borderId="2" applyNumberFormat="0" applyAlignment="0" applyProtection="0"/>
    <xf numFmtId="0" fontId="84" fillId="27" borderId="2" applyNumberFormat="0" applyAlignment="0" applyProtection="0"/>
    <xf numFmtId="0" fontId="84" fillId="27" borderId="2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0" fontId="85" fillId="27" borderId="1" applyNumberFormat="0" applyAlignment="0" applyProtection="0"/>
    <xf numFmtId="0" fontId="85" fillId="27" borderId="1" applyNumberFormat="0" applyAlignment="0" applyProtection="0"/>
    <xf numFmtId="0" fontId="85" fillId="27" borderId="1" applyNumberFormat="0" applyAlignment="0" applyProtection="0"/>
    <xf numFmtId="0" fontId="85" fillId="27" borderId="1" applyNumberFormat="0" applyAlignment="0" applyProtection="0"/>
    <xf numFmtId="0" fontId="8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6" fillId="0" borderId="3" applyNumberFormat="0" applyFill="0" applyAlignment="0" applyProtection="0"/>
    <xf numFmtId="0" fontId="86" fillId="0" borderId="3" applyNumberFormat="0" applyFill="0" applyAlignment="0" applyProtection="0"/>
    <xf numFmtId="0" fontId="86" fillId="0" borderId="3" applyNumberFormat="0" applyFill="0" applyAlignment="0" applyProtection="0"/>
    <xf numFmtId="0" fontId="86" fillId="0" borderId="3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4" applyNumberFormat="0" applyFill="0" applyAlignment="0" applyProtection="0"/>
    <xf numFmtId="0" fontId="87" fillId="0" borderId="4" applyNumberFormat="0" applyFill="0" applyAlignment="0" applyProtection="0"/>
    <xf numFmtId="0" fontId="87" fillId="0" borderId="4" applyNumberFormat="0" applyFill="0" applyAlignment="0" applyProtection="0"/>
    <xf numFmtId="0" fontId="87" fillId="0" borderId="4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5" applyNumberFormat="0" applyFill="0" applyAlignment="0" applyProtection="0"/>
    <xf numFmtId="0" fontId="88" fillId="0" borderId="5" applyNumberFormat="0" applyFill="0" applyAlignment="0" applyProtection="0"/>
    <xf numFmtId="0" fontId="88" fillId="0" borderId="5" applyNumberFormat="0" applyFill="0" applyAlignment="0" applyProtection="0"/>
    <xf numFmtId="0" fontId="88" fillId="0" borderId="5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0" fillId="28" borderId="7" applyNumberFormat="0" applyAlignment="0" applyProtection="0"/>
    <xf numFmtId="0" fontId="90" fillId="28" borderId="7" applyNumberFormat="0" applyAlignment="0" applyProtection="0"/>
    <xf numFmtId="0" fontId="90" fillId="28" borderId="7" applyNumberFormat="0" applyAlignment="0" applyProtection="0"/>
    <xf numFmtId="0" fontId="90" fillId="28" borderId="7" applyNumberFormat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3" fillId="0" borderId="0" applyNumberFormat="0" applyFill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81" fillId="31" borderId="8" applyNumberFormat="0" applyFont="0" applyAlignment="0" applyProtection="0"/>
    <xf numFmtId="0" fontId="81" fillId="31" borderId="8" applyNumberFormat="0" applyFont="0" applyAlignment="0" applyProtection="0"/>
    <xf numFmtId="0" fontId="81" fillId="31" borderId="8" applyNumberFormat="0" applyFont="0" applyAlignment="0" applyProtection="0"/>
    <xf numFmtId="0" fontId="81" fillId="31" borderId="8" applyNumberFormat="0" applyFont="0" applyAlignment="0" applyProtection="0"/>
    <xf numFmtId="0" fontId="81" fillId="31" borderId="8" applyNumberFormat="0" applyFont="0" applyAlignment="0" applyProtection="0"/>
    <xf numFmtId="9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8" fillId="32" borderId="0" applyNumberFormat="0" applyBorder="0" applyAlignment="0" applyProtection="0"/>
    <xf numFmtId="0" fontId="98" fillId="32" borderId="0" applyNumberFormat="0" applyBorder="0" applyAlignment="0" applyProtection="0"/>
    <xf numFmtId="0" fontId="98" fillId="32" borderId="0" applyNumberFormat="0" applyBorder="0" applyAlignment="0" applyProtection="0"/>
    <xf numFmtId="0" fontId="98" fillId="32" borderId="0" applyNumberFormat="0" applyBorder="0" applyAlignment="0" applyProtection="0"/>
    <xf numFmtId="0" fontId="98" fillId="32" borderId="0" applyNumberFormat="0" applyBorder="0" applyAlignment="0" applyProtection="0"/>
    <xf numFmtId="0" fontId="98" fillId="32" borderId="0" applyNumberFormat="0" applyBorder="0" applyAlignment="0" applyProtection="0"/>
  </cellStyleXfs>
  <cellXfs count="56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2" fillId="0" borderId="0" xfId="124">
      <alignment/>
      <protection/>
    </xf>
    <xf numFmtId="0" fontId="2" fillId="0" borderId="0" xfId="124" applyBorder="1">
      <alignment/>
      <protection/>
    </xf>
    <xf numFmtId="0" fontId="2" fillId="0" borderId="0" xfId="124" applyFill="1">
      <alignment/>
      <protection/>
    </xf>
    <xf numFmtId="0" fontId="2" fillId="0" borderId="0" xfId="124" applyFill="1" applyBorder="1">
      <alignment/>
      <protection/>
    </xf>
    <xf numFmtId="0" fontId="11" fillId="0" borderId="0" xfId="124" applyFont="1" applyBorder="1" applyAlignment="1">
      <alignment horizontal="left" vertical="center"/>
      <protection/>
    </xf>
    <xf numFmtId="0" fontId="2" fillId="0" borderId="0" xfId="124" applyAlignment="1">
      <alignment/>
      <protection/>
    </xf>
    <xf numFmtId="0" fontId="2" fillId="0" borderId="0" xfId="124" applyAlignment="1">
      <alignment horizontal="right"/>
      <protection/>
    </xf>
    <xf numFmtId="0" fontId="2" fillId="0" borderId="0" xfId="124" applyFill="1" applyAlignment="1">
      <alignment horizontal="right"/>
      <protection/>
    </xf>
    <xf numFmtId="0" fontId="13" fillId="0" borderId="0" xfId="124" applyFont="1" applyAlignment="1">
      <alignment horizontal="right" vertical="center" wrapText="1"/>
      <protection/>
    </xf>
    <xf numFmtId="0" fontId="31" fillId="0" borderId="0" xfId="124" applyFont="1" applyAlignment="1">
      <alignment horizontal="left" vertical="center" wrapText="1" indent="15"/>
      <protection/>
    </xf>
    <xf numFmtId="0" fontId="13" fillId="0" borderId="0" xfId="124" applyFont="1" applyBorder="1" applyAlignment="1">
      <alignment vertical="center" wrapText="1"/>
      <protection/>
    </xf>
    <xf numFmtId="0" fontId="2" fillId="0" borderId="0" xfId="124" applyBorder="1" applyAlignment="1">
      <alignment/>
      <protection/>
    </xf>
    <xf numFmtId="0" fontId="2" fillId="33" borderId="0" xfId="124" applyFont="1" applyFill="1" applyAlignment="1">
      <alignment/>
      <protection/>
    </xf>
    <xf numFmtId="0" fontId="2" fillId="33" borderId="0" xfId="124" applyFont="1" applyFill="1" applyBorder="1" applyAlignment="1">
      <alignment/>
      <protection/>
    </xf>
    <xf numFmtId="0" fontId="2" fillId="0" borderId="0" xfId="124" applyFont="1" applyFill="1" applyBorder="1" applyAlignment="1">
      <alignment/>
      <protection/>
    </xf>
    <xf numFmtId="0" fontId="2" fillId="0" borderId="0" xfId="124" applyFont="1" applyFill="1">
      <alignment/>
      <protection/>
    </xf>
    <xf numFmtId="0" fontId="2" fillId="33" borderId="0" xfId="124" applyFill="1" applyAlignment="1">
      <alignment horizontal="left" vertical="center" wrapText="1"/>
      <protection/>
    </xf>
    <xf numFmtId="0" fontId="2" fillId="33" borderId="0" xfId="124" applyFont="1" applyFill="1" applyBorder="1" applyAlignment="1">
      <alignment horizontal="left" vertical="center" wrapText="1"/>
      <protection/>
    </xf>
    <xf numFmtId="0" fontId="2" fillId="33" borderId="0" xfId="124" applyFont="1" applyFill="1" applyAlignment="1">
      <alignment horizontal="left" vertical="center" wrapText="1"/>
      <protection/>
    </xf>
    <xf numFmtId="0" fontId="2" fillId="33" borderId="0" xfId="124" applyFill="1">
      <alignment/>
      <protection/>
    </xf>
    <xf numFmtId="0" fontId="2" fillId="33" borderId="0" xfId="124" applyFill="1" applyBorder="1">
      <alignment/>
      <protection/>
    </xf>
    <xf numFmtId="0" fontId="2" fillId="0" borderId="0" xfId="124" applyFont="1" applyFill="1" applyBorder="1" applyAlignment="1">
      <alignment horizontal="center"/>
      <protection/>
    </xf>
    <xf numFmtId="0" fontId="11" fillId="0" borderId="0" xfId="124" applyFont="1" applyAlignment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2" fillId="0" borderId="11" xfId="0" applyFont="1" applyFill="1" applyBorder="1" applyAlignment="1">
      <alignment vertical="center" wrapText="1"/>
    </xf>
    <xf numFmtId="0" fontId="8" fillId="0" borderId="11" xfId="124" applyFont="1" applyFill="1" applyBorder="1" applyAlignment="1">
      <alignment vertical="top" wrapText="1"/>
      <protection/>
    </xf>
    <xf numFmtId="0" fontId="32" fillId="0" borderId="0" xfId="0" applyFont="1" applyFill="1" applyBorder="1" applyAlignment="1">
      <alignment vertical="center" wrapText="1"/>
    </xf>
    <xf numFmtId="0" fontId="2" fillId="0" borderId="0" xfId="124" applyFill="1" applyBorder="1" applyAlignment="1">
      <alignment/>
      <protection/>
    </xf>
    <xf numFmtId="0" fontId="15" fillId="33" borderId="0" xfId="124" applyFont="1" applyFill="1" applyBorder="1" applyAlignment="1">
      <alignment/>
      <protection/>
    </xf>
    <xf numFmtId="0" fontId="2" fillId="0" borderId="0" xfId="124" applyFill="1" applyAlignment="1">
      <alignment horizontal="left" vertical="center"/>
      <protection/>
    </xf>
    <xf numFmtId="0" fontId="19" fillId="0" borderId="0" xfId="124" applyFont="1" applyFill="1">
      <alignment/>
      <protection/>
    </xf>
    <xf numFmtId="0" fontId="9" fillId="0" borderId="0" xfId="124" applyFont="1" applyFill="1" applyBorder="1" applyAlignment="1">
      <alignment horizontal="left" vertical="center" wrapText="1"/>
      <protection/>
    </xf>
    <xf numFmtId="0" fontId="16" fillId="33" borderId="10" xfId="124" applyFont="1" applyFill="1" applyBorder="1" applyAlignment="1">
      <alignment vertical="center" wrapText="1"/>
      <protection/>
    </xf>
    <xf numFmtId="0" fontId="16" fillId="33" borderId="0" xfId="124" applyFont="1" applyFill="1" applyBorder="1" applyAlignment="1">
      <alignment vertical="center" wrapText="1"/>
      <protection/>
    </xf>
    <xf numFmtId="0" fontId="11" fillId="0" borderId="0" xfId="124" applyFont="1" applyBorder="1" applyAlignment="1">
      <alignment horizontal="center" vertical="center"/>
      <protection/>
    </xf>
    <xf numFmtId="0" fontId="11" fillId="0" borderId="0" xfId="124" applyFont="1" applyBorder="1" applyAlignment="1">
      <alignment horizontal="center" vertical="center" wrapText="1"/>
      <protection/>
    </xf>
    <xf numFmtId="0" fontId="21" fillId="0" borderId="0" xfId="125" applyFont="1" applyBorder="1" applyAlignment="1">
      <alignment horizontal="left" vertical="center"/>
      <protection/>
    </xf>
    <xf numFmtId="0" fontId="11" fillId="0" borderId="0" xfId="124" applyFont="1" applyFill="1" applyBorder="1">
      <alignment/>
      <protection/>
    </xf>
    <xf numFmtId="1" fontId="11" fillId="0" borderId="0" xfId="124" applyNumberFormat="1" applyFont="1" applyFill="1" applyBorder="1" applyAlignment="1">
      <alignment horizontal="center" vertical="center"/>
      <protection/>
    </xf>
    <xf numFmtId="0" fontId="17" fillId="0" borderId="0" xfId="125" applyFont="1" applyBorder="1" applyAlignment="1">
      <alignment horizontal="left" vertical="center"/>
      <protection/>
    </xf>
    <xf numFmtId="0" fontId="11" fillId="0" borderId="0" xfId="124" applyFont="1" applyBorder="1" applyAlignment="1">
      <alignment horizontal="left" vertical="center" indent="4"/>
      <protection/>
    </xf>
    <xf numFmtId="0" fontId="2" fillId="0" borderId="0" xfId="124" applyAlignment="1">
      <alignment horizontal="left" vertical="center"/>
      <protection/>
    </xf>
    <xf numFmtId="0" fontId="24" fillId="33" borderId="0" xfId="124" applyFont="1" applyFill="1" applyBorder="1" applyAlignment="1">
      <alignment horizontal="center" wrapText="1"/>
      <protection/>
    </xf>
    <xf numFmtId="0" fontId="9" fillId="33" borderId="0" xfId="124" applyFont="1" applyFill="1" applyBorder="1" applyAlignment="1">
      <alignment horizontal="center" wrapText="1"/>
      <protection/>
    </xf>
    <xf numFmtId="0" fontId="33" fillId="33" borderId="0" xfId="124" applyFont="1" applyFill="1" applyBorder="1" applyAlignment="1">
      <alignment horizontal="center" vertical="top" wrapText="1"/>
      <protection/>
    </xf>
    <xf numFmtId="0" fontId="34" fillId="0" borderId="0" xfId="124" applyFont="1" applyBorder="1" applyAlignment="1">
      <alignment horizontal="left"/>
      <protection/>
    </xf>
    <xf numFmtId="0" fontId="35" fillId="33" borderId="0" xfId="124" applyFont="1" applyFill="1" applyBorder="1" applyAlignment="1">
      <alignment horizontal="center" vertical="center" wrapText="1"/>
      <protection/>
    </xf>
    <xf numFmtId="0" fontId="27" fillId="0" borderId="0" xfId="180" applyFont="1" applyFill="1" applyBorder="1" applyAlignment="1" applyProtection="1">
      <alignment vertical="center" wrapText="1"/>
      <protection/>
    </xf>
    <xf numFmtId="0" fontId="11" fillId="0" borderId="0" xfId="124" applyFont="1" applyBorder="1" applyAlignment="1" applyProtection="1">
      <alignment horizontal="left" vertical="center"/>
      <protection/>
    </xf>
    <xf numFmtId="0" fontId="12" fillId="33" borderId="0" xfId="124" applyFont="1" applyFill="1" applyBorder="1" applyAlignment="1" applyProtection="1">
      <alignment/>
      <protection/>
    </xf>
    <xf numFmtId="0" fontId="2" fillId="0" borderId="0" xfId="124" applyFill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2" fillId="0" borderId="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9" fillId="34" borderId="12" xfId="124" applyFont="1" applyFill="1" applyBorder="1" applyAlignment="1">
      <alignment vertical="center" wrapText="1"/>
      <protection/>
    </xf>
    <xf numFmtId="0" fontId="42" fillId="0" borderId="0" xfId="0" applyFont="1" applyAlignment="1">
      <alignment/>
    </xf>
    <xf numFmtId="0" fontId="42" fillId="0" borderId="0" xfId="124" applyFont="1" applyBorder="1">
      <alignment/>
      <protection/>
    </xf>
    <xf numFmtId="0" fontId="43" fillId="0" borderId="0" xfId="124" applyFont="1" applyFill="1" applyBorder="1" applyAlignment="1">
      <alignment horizontal="left" vertical="center" wrapText="1"/>
      <protection/>
    </xf>
    <xf numFmtId="0" fontId="9" fillId="34" borderId="12" xfId="0" applyFont="1" applyFill="1" applyBorder="1" applyAlignment="1">
      <alignment vertical="center" wrapText="1"/>
    </xf>
    <xf numFmtId="0" fontId="9" fillId="34" borderId="12" xfId="0" applyFont="1" applyFill="1" applyBorder="1" applyAlignment="1" applyProtection="1">
      <alignment vertical="center" wrapText="1"/>
      <protection/>
    </xf>
    <xf numFmtId="0" fontId="27" fillId="0" borderId="0" xfId="180" applyFont="1" applyFill="1" applyBorder="1" applyAlignment="1" applyProtection="1">
      <alignment horizontal="left" vertical="center" wrapText="1"/>
      <protection/>
    </xf>
    <xf numFmtId="0" fontId="7" fillId="35" borderId="1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2" fillId="0" borderId="0" xfId="124" applyAlignment="1" applyProtection="1">
      <alignment/>
      <protection hidden="1"/>
    </xf>
    <xf numFmtId="0" fontId="2" fillId="0" borderId="0" xfId="124" applyFill="1" applyAlignment="1" applyProtection="1">
      <alignment/>
      <protection hidden="1"/>
    </xf>
    <xf numFmtId="0" fontId="2" fillId="0" borderId="0" xfId="124" applyProtection="1">
      <alignment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1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5" borderId="13" xfId="0" applyFont="1" applyFill="1" applyBorder="1" applyAlignment="1" applyProtection="1">
      <alignment horizontal="center" vertical="center"/>
      <protection hidden="1"/>
    </xf>
    <xf numFmtId="0" fontId="2" fillId="0" borderId="0" xfId="124" applyFill="1" applyProtection="1">
      <alignment/>
      <protection hidden="1"/>
    </xf>
    <xf numFmtId="0" fontId="5" fillId="0" borderId="10" xfId="124" applyFont="1" applyFill="1" applyBorder="1" applyAlignment="1" applyProtection="1">
      <alignment vertical="top" wrapText="1"/>
      <protection hidden="1"/>
    </xf>
    <xf numFmtId="0" fontId="17" fillId="0" borderId="0" xfId="124" applyFont="1" applyBorder="1" applyAlignment="1" applyProtection="1">
      <alignment vertical="center" wrapText="1"/>
      <protection hidden="1"/>
    </xf>
    <xf numFmtId="0" fontId="2" fillId="0" borderId="0" xfId="124" applyFill="1" applyBorder="1" applyProtection="1">
      <alignment/>
      <protection hidden="1"/>
    </xf>
    <xf numFmtId="0" fontId="17" fillId="0" borderId="0" xfId="124" applyFont="1" applyBorder="1" applyAlignment="1" applyProtection="1">
      <alignment vertical="center"/>
      <protection hidden="1"/>
    </xf>
    <xf numFmtId="0" fontId="11" fillId="0" borderId="0" xfId="124" applyFont="1" applyBorder="1" applyAlignment="1" applyProtection="1">
      <alignment horizontal="left" vertical="center"/>
      <protection hidden="1"/>
    </xf>
    <xf numFmtId="0" fontId="6" fillId="0" borderId="0" xfId="124" applyFont="1" applyFill="1" applyBorder="1" applyAlignment="1" applyProtection="1">
      <alignment horizontal="right" vertical="center"/>
      <protection hidden="1"/>
    </xf>
    <xf numFmtId="0" fontId="2" fillId="0" borderId="0" xfId="124" applyFill="1" applyAlignment="1" applyProtection="1">
      <alignment horizontal="right"/>
      <protection hidden="1"/>
    </xf>
    <xf numFmtId="0" fontId="13" fillId="0" borderId="0" xfId="124" applyFont="1" applyAlignment="1" applyProtection="1">
      <alignment horizontal="right" vertical="center" wrapText="1"/>
      <protection hidden="1"/>
    </xf>
    <xf numFmtId="0" fontId="31" fillId="0" borderId="0" xfId="124" applyFont="1" applyAlignment="1" applyProtection="1">
      <alignment horizontal="left" vertical="center" wrapText="1" indent="15"/>
      <protection hidden="1"/>
    </xf>
    <xf numFmtId="0" fontId="11" fillId="0" borderId="10" xfId="124" applyFont="1" applyBorder="1" applyAlignment="1" applyProtection="1">
      <alignment horizontal="right" vertical="center" wrapText="1"/>
      <protection hidden="1"/>
    </xf>
    <xf numFmtId="0" fontId="13" fillId="0" borderId="0" xfId="124" applyFont="1" applyBorder="1" applyAlignment="1" applyProtection="1">
      <alignment vertical="center" wrapText="1"/>
      <protection hidden="1"/>
    </xf>
    <xf numFmtId="1" fontId="7" fillId="0" borderId="0" xfId="0" applyNumberFormat="1" applyFont="1" applyFill="1" applyBorder="1" applyAlignment="1" applyProtection="1">
      <alignment vertical="center" wrapText="1"/>
      <protection hidden="1"/>
    </xf>
    <xf numFmtId="0" fontId="12" fillId="33" borderId="0" xfId="124" applyFont="1" applyFill="1" applyBorder="1" applyAlignment="1" applyProtection="1">
      <alignment/>
      <protection hidden="1"/>
    </xf>
    <xf numFmtId="0" fontId="27" fillId="0" borderId="0" xfId="180" applyFont="1" applyBorder="1" applyAlignment="1" applyProtection="1">
      <alignment/>
      <protection/>
    </xf>
    <xf numFmtId="0" fontId="2" fillId="0" borderId="0" xfId="124" applyNumberFormat="1" applyFill="1">
      <alignment/>
      <protection/>
    </xf>
    <xf numFmtId="1" fontId="39" fillId="0" borderId="0" xfId="124" applyNumberFormat="1" applyFont="1" applyFill="1" applyBorder="1" applyAlignment="1" applyProtection="1">
      <alignment horizontal="left" vertical="center" indent="15"/>
      <protection hidden="1"/>
    </xf>
    <xf numFmtId="0" fontId="7" fillId="35" borderId="1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44" fillId="34" borderId="12" xfId="124" applyNumberFormat="1" applyFont="1" applyFill="1" applyBorder="1" applyAlignment="1" applyProtection="1">
      <alignment vertical="center" wrapText="1"/>
      <protection locked="0"/>
    </xf>
    <xf numFmtId="0" fontId="0" fillId="36" borderId="0" xfId="0" applyFill="1" applyAlignment="1">
      <alignment/>
    </xf>
    <xf numFmtId="0" fontId="47" fillId="0" borderId="0" xfId="124" applyFont="1" applyFill="1">
      <alignment/>
      <protection/>
    </xf>
    <xf numFmtId="0" fontId="0" fillId="36" borderId="15" xfId="0" applyNumberFormat="1" applyFill="1" applyBorder="1" applyAlignment="1">
      <alignment/>
    </xf>
    <xf numFmtId="0" fontId="0" fillId="37" borderId="15" xfId="0" applyNumberFormat="1" applyFill="1" applyBorder="1" applyAlignment="1">
      <alignment/>
    </xf>
    <xf numFmtId="0" fontId="0" fillId="37" borderId="0" xfId="0" applyNumberFormat="1" applyFill="1" applyBorder="1" applyAlignment="1">
      <alignment/>
    </xf>
    <xf numFmtId="0" fontId="48" fillId="0" borderId="16" xfId="0" applyFont="1" applyBorder="1" applyAlignment="1">
      <alignment horizontal="left"/>
    </xf>
    <xf numFmtId="0" fontId="48" fillId="0" borderId="17" xfId="0" applyFont="1" applyBorder="1" applyAlignment="1">
      <alignment horizontal="left" vertical="top"/>
    </xf>
    <xf numFmtId="0" fontId="7" fillId="35" borderId="14" xfId="0" applyFont="1" applyFill="1" applyBorder="1" applyAlignment="1" applyProtection="1">
      <alignment horizontal="center" vertical="center" wrapText="1"/>
      <protection hidden="1"/>
    </xf>
    <xf numFmtId="42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81" fillId="0" borderId="0" xfId="232">
      <alignment/>
      <protection/>
    </xf>
    <xf numFmtId="0" fontId="48" fillId="0" borderId="18" xfId="232" applyFont="1" applyBorder="1" applyAlignment="1">
      <alignment horizontal="center" vertical="center"/>
      <protection/>
    </xf>
    <xf numFmtId="0" fontId="48" fillId="0" borderId="19" xfId="232" applyFont="1" applyBorder="1" applyAlignment="1">
      <alignment horizontal="center" vertical="center"/>
      <protection/>
    </xf>
    <xf numFmtId="0" fontId="99" fillId="27" borderId="20" xfId="232" applyFont="1" applyFill="1" applyBorder="1" applyAlignment="1">
      <alignment textRotation="90"/>
      <protection/>
    </xf>
    <xf numFmtId="0" fontId="99" fillId="27" borderId="21" xfId="232" applyFont="1" applyFill="1" applyBorder="1" applyAlignment="1">
      <alignment textRotation="90"/>
      <protection/>
    </xf>
    <xf numFmtId="0" fontId="99" fillId="27" borderId="22" xfId="232" applyFont="1" applyFill="1" applyBorder="1" applyAlignment="1">
      <alignment textRotation="90"/>
      <protection/>
    </xf>
    <xf numFmtId="0" fontId="99" fillId="27" borderId="23" xfId="232" applyFont="1" applyFill="1" applyBorder="1" applyAlignment="1">
      <alignment horizontal="center" textRotation="90"/>
      <protection/>
    </xf>
    <xf numFmtId="0" fontId="99" fillId="27" borderId="24" xfId="232" applyFont="1" applyFill="1" applyBorder="1" applyAlignment="1">
      <alignment horizontal="center" textRotation="90" wrapText="1"/>
      <protection/>
    </xf>
    <xf numFmtId="0" fontId="81" fillId="27" borderId="22" xfId="232" applyFill="1" applyBorder="1" applyAlignment="1">
      <alignment textRotation="90"/>
      <protection/>
    </xf>
    <xf numFmtId="0" fontId="81" fillId="27" borderId="24" xfId="232" applyFill="1" applyBorder="1" applyAlignment="1">
      <alignment textRotation="90"/>
      <protection/>
    </xf>
    <xf numFmtId="0" fontId="99" fillId="27" borderId="20" xfId="232" applyFont="1" applyFill="1" applyBorder="1" applyAlignment="1">
      <alignment horizontal="center" textRotation="90"/>
      <protection/>
    </xf>
    <xf numFmtId="0" fontId="99" fillId="27" borderId="21" xfId="232" applyFont="1" applyFill="1" applyBorder="1" applyAlignment="1">
      <alignment horizontal="center" textRotation="90"/>
      <protection/>
    </xf>
    <xf numFmtId="0" fontId="99" fillId="27" borderId="22" xfId="232" applyFont="1" applyFill="1" applyBorder="1" applyAlignment="1">
      <alignment horizontal="center" textRotation="90"/>
      <protection/>
    </xf>
    <xf numFmtId="0" fontId="99" fillId="27" borderId="22" xfId="232" applyFont="1" applyFill="1" applyBorder="1" applyAlignment="1">
      <alignment horizontal="center" textRotation="90" wrapText="1"/>
      <protection/>
    </xf>
    <xf numFmtId="0" fontId="99" fillId="27" borderId="24" xfId="232" applyFont="1" applyFill="1" applyBorder="1" applyAlignment="1">
      <alignment horizontal="center" textRotation="90"/>
      <protection/>
    </xf>
    <xf numFmtId="0" fontId="99" fillId="27" borderId="25" xfId="232" applyFont="1" applyFill="1" applyBorder="1" applyAlignment="1">
      <alignment horizontal="center" textRotation="90"/>
      <protection/>
    </xf>
    <xf numFmtId="0" fontId="99" fillId="27" borderId="26" xfId="232" applyFont="1" applyFill="1" applyBorder="1" applyAlignment="1">
      <alignment horizontal="center" textRotation="90"/>
      <protection/>
    </xf>
    <xf numFmtId="0" fontId="99" fillId="27" borderId="27" xfId="232" applyFont="1" applyFill="1" applyBorder="1" applyAlignment="1">
      <alignment horizontal="center" textRotation="90"/>
      <protection/>
    </xf>
    <xf numFmtId="0" fontId="99" fillId="27" borderId="28" xfId="232" applyFont="1" applyFill="1" applyBorder="1" applyAlignment="1">
      <alignment horizontal="center" textRotation="90"/>
      <protection/>
    </xf>
    <xf numFmtId="0" fontId="99" fillId="27" borderId="29" xfId="232" applyFont="1" applyFill="1" applyBorder="1" applyAlignment="1">
      <alignment horizontal="center" textRotation="90" wrapText="1"/>
      <protection/>
    </xf>
    <xf numFmtId="0" fontId="99" fillId="27" borderId="27" xfId="232" applyFont="1" applyFill="1" applyBorder="1" applyAlignment="1">
      <alignment horizontal="center" textRotation="90" wrapText="1"/>
      <protection/>
    </xf>
    <xf numFmtId="0" fontId="99" fillId="0" borderId="30" xfId="232" applyFont="1" applyBorder="1" applyAlignment="1">
      <alignment horizontal="center"/>
      <protection/>
    </xf>
    <xf numFmtId="0" fontId="99" fillId="0" borderId="31" xfId="232" applyFont="1" applyBorder="1" applyAlignment="1">
      <alignment horizontal="center"/>
      <protection/>
    </xf>
    <xf numFmtId="0" fontId="99" fillId="0" borderId="32" xfId="232" applyFont="1" applyBorder="1">
      <alignment/>
      <protection/>
    </xf>
    <xf numFmtId="0" fontId="100" fillId="0" borderId="32" xfId="232" applyFont="1" applyBorder="1" applyAlignment="1">
      <alignment horizontal="center" vertical="center"/>
      <protection/>
    </xf>
    <xf numFmtId="0" fontId="48" fillId="0" borderId="33" xfId="232" applyFont="1" applyFill="1" applyBorder="1" applyAlignment="1">
      <alignment horizontal="center" vertical="center"/>
      <protection/>
    </xf>
    <xf numFmtId="0" fontId="48" fillId="0" borderId="34" xfId="232" applyFont="1" applyFill="1" applyBorder="1" applyAlignment="1">
      <alignment horizontal="center" vertical="center"/>
      <protection/>
    </xf>
    <xf numFmtId="0" fontId="48" fillId="0" borderId="35" xfId="232" applyFont="1" applyFill="1" applyBorder="1" applyAlignment="1">
      <alignment horizontal="center" vertical="center"/>
      <protection/>
    </xf>
    <xf numFmtId="0" fontId="48" fillId="0" borderId="36" xfId="232" applyFont="1" applyFill="1" applyBorder="1" applyAlignment="1">
      <alignment horizontal="center" vertical="center" wrapText="1"/>
      <protection/>
    </xf>
    <xf numFmtId="0" fontId="48" fillId="0" borderId="37" xfId="232" applyFont="1" applyFill="1" applyBorder="1" applyAlignment="1">
      <alignment horizontal="center" vertical="center" wrapText="1"/>
      <protection/>
    </xf>
    <xf numFmtId="0" fontId="48" fillId="0" borderId="35" xfId="232" applyFont="1" applyFill="1" applyBorder="1" applyAlignment="1">
      <alignment horizontal="center" vertical="center" wrapText="1"/>
      <protection/>
    </xf>
    <xf numFmtId="0" fontId="48" fillId="0" borderId="37" xfId="232" applyFont="1" applyFill="1" applyBorder="1" applyAlignment="1">
      <alignment horizontal="center" vertical="center"/>
      <protection/>
    </xf>
    <xf numFmtId="0" fontId="101" fillId="38" borderId="32" xfId="232" applyFont="1" applyFill="1" applyBorder="1">
      <alignment/>
      <protection/>
    </xf>
    <xf numFmtId="0" fontId="102" fillId="38" borderId="32" xfId="232" applyFont="1" applyFill="1" applyBorder="1" applyAlignment="1">
      <alignment horizontal="center" vertical="center"/>
      <protection/>
    </xf>
    <xf numFmtId="0" fontId="48" fillId="0" borderId="38" xfId="232" applyFont="1" applyFill="1" applyBorder="1" applyAlignment="1">
      <alignment horizontal="center" vertical="center"/>
      <protection/>
    </xf>
    <xf numFmtId="0" fontId="48" fillId="0" borderId="13" xfId="232" applyFont="1" applyFill="1" applyBorder="1" applyAlignment="1">
      <alignment horizontal="center" vertical="center"/>
      <protection/>
    </xf>
    <xf numFmtId="0" fontId="48" fillId="0" borderId="31" xfId="232" applyFont="1" applyFill="1" applyBorder="1" applyAlignment="1">
      <alignment horizontal="center" vertical="center"/>
      <protection/>
    </xf>
    <xf numFmtId="0" fontId="48" fillId="0" borderId="32" xfId="232" applyFont="1" applyFill="1" applyBorder="1" applyAlignment="1">
      <alignment horizontal="center" vertical="center" wrapText="1"/>
      <protection/>
    </xf>
    <xf numFmtId="0" fontId="48" fillId="0" borderId="30" xfId="232" applyFont="1" applyFill="1" applyBorder="1" applyAlignment="1">
      <alignment horizontal="center" vertical="center" wrapText="1"/>
      <protection/>
    </xf>
    <xf numFmtId="0" fontId="48" fillId="0" borderId="31" xfId="232" applyFont="1" applyFill="1" applyBorder="1" applyAlignment="1">
      <alignment horizontal="center" vertical="center" wrapText="1"/>
      <protection/>
    </xf>
    <xf numFmtId="0" fontId="48" fillId="0" borderId="30" xfId="232" applyFont="1" applyFill="1" applyBorder="1" applyAlignment="1">
      <alignment horizontal="center" vertical="center"/>
      <protection/>
    </xf>
    <xf numFmtId="0" fontId="103" fillId="39" borderId="32" xfId="232" applyFont="1" applyFill="1" applyBorder="1">
      <alignment/>
      <protection/>
    </xf>
    <xf numFmtId="0" fontId="104" fillId="39" borderId="32" xfId="232" applyFont="1" applyFill="1" applyBorder="1" applyAlignment="1">
      <alignment horizontal="center" vertical="center"/>
      <protection/>
    </xf>
    <xf numFmtId="0" fontId="103" fillId="40" borderId="32" xfId="232" applyFont="1" applyFill="1" applyBorder="1">
      <alignment/>
      <protection/>
    </xf>
    <xf numFmtId="0" fontId="104" fillId="40" borderId="32" xfId="232" applyFont="1" applyFill="1" applyBorder="1" applyAlignment="1">
      <alignment horizontal="center" vertical="center"/>
      <protection/>
    </xf>
    <xf numFmtId="0" fontId="99" fillId="0" borderId="30" xfId="232" applyFont="1" applyBorder="1" applyAlignment="1">
      <alignment horizontal="center" wrapText="1"/>
      <protection/>
    </xf>
    <xf numFmtId="0" fontId="99" fillId="0" borderId="31" xfId="232" applyFont="1" applyBorder="1" applyAlignment="1">
      <alignment horizontal="center" wrapText="1"/>
      <protection/>
    </xf>
    <xf numFmtId="0" fontId="103" fillId="41" borderId="32" xfId="232" applyFont="1" applyFill="1" applyBorder="1" applyAlignment="1">
      <alignment wrapText="1"/>
      <protection/>
    </xf>
    <xf numFmtId="0" fontId="104" fillId="41" borderId="32" xfId="232" applyFont="1" applyFill="1" applyBorder="1" applyAlignment="1">
      <alignment horizontal="center" vertical="center" wrapText="1"/>
      <protection/>
    </xf>
    <xf numFmtId="0" fontId="49" fillId="0" borderId="13" xfId="232" applyFont="1" applyFill="1" applyBorder="1" applyAlignment="1">
      <alignment horizontal="center" vertical="center"/>
      <protection/>
    </xf>
    <xf numFmtId="0" fontId="49" fillId="0" borderId="31" xfId="232" applyFont="1" applyFill="1" applyBorder="1" applyAlignment="1">
      <alignment horizontal="center" vertical="center"/>
      <protection/>
    </xf>
    <xf numFmtId="0" fontId="48" fillId="0" borderId="30" xfId="232" applyFont="1" applyBorder="1" applyAlignment="1">
      <alignment horizontal="center" vertical="center" wrapText="1"/>
      <protection/>
    </xf>
    <xf numFmtId="0" fontId="101" fillId="42" borderId="32" xfId="232" applyFont="1" applyFill="1" applyBorder="1">
      <alignment/>
      <protection/>
    </xf>
    <xf numFmtId="0" fontId="102" fillId="42" borderId="32" xfId="232" applyFont="1" applyFill="1" applyBorder="1" applyAlignment="1">
      <alignment horizontal="center" vertical="center"/>
      <protection/>
    </xf>
    <xf numFmtId="0" fontId="99" fillId="43" borderId="32" xfId="232" applyFont="1" applyFill="1" applyBorder="1">
      <alignment/>
      <protection/>
    </xf>
    <xf numFmtId="0" fontId="100" fillId="43" borderId="32" xfId="232" applyFont="1" applyFill="1" applyBorder="1" applyAlignment="1">
      <alignment horizontal="center" vertical="center"/>
      <protection/>
    </xf>
    <xf numFmtId="0" fontId="99" fillId="0" borderId="31" xfId="232" applyFont="1" applyFill="1" applyBorder="1" applyAlignment="1">
      <alignment horizontal="center" vertical="center"/>
      <protection/>
    </xf>
    <xf numFmtId="0" fontId="99" fillId="44" borderId="32" xfId="232" applyFont="1" applyFill="1" applyBorder="1">
      <alignment/>
      <protection/>
    </xf>
    <xf numFmtId="0" fontId="100" fillId="44" borderId="32" xfId="232" applyFont="1" applyFill="1" applyBorder="1" applyAlignment="1">
      <alignment horizontal="center" vertical="center"/>
      <protection/>
    </xf>
    <xf numFmtId="0" fontId="48" fillId="0" borderId="30" xfId="232" applyFont="1" applyBorder="1" applyAlignment="1">
      <alignment horizontal="center" vertical="center"/>
      <protection/>
    </xf>
    <xf numFmtId="0" fontId="99" fillId="45" borderId="32" xfId="232" applyFont="1" applyFill="1" applyBorder="1">
      <alignment/>
      <protection/>
    </xf>
    <xf numFmtId="0" fontId="100" fillId="45" borderId="32" xfId="232" applyFont="1" applyFill="1" applyBorder="1" applyAlignment="1">
      <alignment horizontal="center" vertical="center"/>
      <protection/>
    </xf>
    <xf numFmtId="0" fontId="99" fillId="46" borderId="32" xfId="232" applyFont="1" applyFill="1" applyBorder="1">
      <alignment/>
      <protection/>
    </xf>
    <xf numFmtId="0" fontId="100" fillId="46" borderId="32" xfId="232" applyFont="1" applyFill="1" applyBorder="1" applyAlignment="1">
      <alignment horizontal="center" vertical="center"/>
      <protection/>
    </xf>
    <xf numFmtId="0" fontId="101" fillId="47" borderId="32" xfId="232" applyFont="1" applyFill="1" applyBorder="1">
      <alignment/>
      <protection/>
    </xf>
    <xf numFmtId="0" fontId="102" fillId="47" borderId="32" xfId="232" applyFont="1" applyFill="1" applyBorder="1" applyAlignment="1">
      <alignment horizontal="center" vertical="center"/>
      <protection/>
    </xf>
    <xf numFmtId="0" fontId="99" fillId="48" borderId="30" xfId="232" applyFont="1" applyFill="1" applyBorder="1" applyAlignment="1">
      <alignment horizontal="center"/>
      <protection/>
    </xf>
    <xf numFmtId="0" fontId="99" fillId="48" borderId="31" xfId="232" applyFont="1" applyFill="1" applyBorder="1" applyAlignment="1">
      <alignment horizontal="center"/>
      <protection/>
    </xf>
    <xf numFmtId="0" fontId="105" fillId="49" borderId="32" xfId="232" applyFont="1" applyFill="1" applyBorder="1" applyAlignment="1">
      <alignment wrapText="1"/>
      <protection/>
    </xf>
    <xf numFmtId="0" fontId="104" fillId="49" borderId="32" xfId="232" applyFont="1" applyFill="1" applyBorder="1" applyAlignment="1">
      <alignment horizontal="center" vertical="center" wrapText="1"/>
      <protection/>
    </xf>
    <xf numFmtId="0" fontId="105" fillId="50" borderId="32" xfId="232" applyFont="1" applyFill="1" applyBorder="1">
      <alignment/>
      <protection/>
    </xf>
    <xf numFmtId="0" fontId="104" fillId="50" borderId="32" xfId="232" applyFont="1" applyFill="1" applyBorder="1" applyAlignment="1">
      <alignment horizontal="center" vertical="center"/>
      <protection/>
    </xf>
    <xf numFmtId="0" fontId="106" fillId="51" borderId="32" xfId="232" applyFont="1" applyFill="1" applyBorder="1">
      <alignment/>
      <protection/>
    </xf>
    <xf numFmtId="0" fontId="102" fillId="51" borderId="32" xfId="232" applyFont="1" applyFill="1" applyBorder="1" applyAlignment="1">
      <alignment horizontal="center" vertical="center"/>
      <protection/>
    </xf>
    <xf numFmtId="0" fontId="106" fillId="52" borderId="32" xfId="232" applyFont="1" applyFill="1" applyBorder="1" applyAlignment="1">
      <alignment wrapText="1"/>
      <protection/>
    </xf>
    <xf numFmtId="0" fontId="102" fillId="52" borderId="32" xfId="232" applyFont="1" applyFill="1" applyBorder="1" applyAlignment="1">
      <alignment horizontal="center" vertical="center"/>
      <protection/>
    </xf>
    <xf numFmtId="0" fontId="49" fillId="36" borderId="32" xfId="232" applyFont="1" applyFill="1" applyBorder="1">
      <alignment/>
      <protection/>
    </xf>
    <xf numFmtId="0" fontId="40" fillId="36" borderId="32" xfId="232" applyFont="1" applyFill="1" applyBorder="1" applyAlignment="1">
      <alignment horizontal="center" vertical="center"/>
      <protection/>
    </xf>
    <xf numFmtId="0" fontId="106" fillId="53" borderId="32" xfId="232" applyFont="1" applyFill="1" applyBorder="1">
      <alignment/>
      <protection/>
    </xf>
    <xf numFmtId="0" fontId="102" fillId="53" borderId="32" xfId="232" applyFont="1" applyFill="1" applyBorder="1" applyAlignment="1">
      <alignment horizontal="center" vertical="center"/>
      <protection/>
    </xf>
    <xf numFmtId="0" fontId="106" fillId="54" borderId="32" xfId="232" applyFont="1" applyFill="1" applyBorder="1">
      <alignment/>
      <protection/>
    </xf>
    <xf numFmtId="0" fontId="102" fillId="54" borderId="32" xfId="232" applyFont="1" applyFill="1" applyBorder="1" applyAlignment="1">
      <alignment horizontal="center" vertical="center"/>
      <protection/>
    </xf>
    <xf numFmtId="0" fontId="105" fillId="55" borderId="32" xfId="232" applyFont="1" applyFill="1" applyBorder="1">
      <alignment/>
      <protection/>
    </xf>
    <xf numFmtId="0" fontId="102" fillId="55" borderId="32" xfId="232" applyFont="1" applyFill="1" applyBorder="1" applyAlignment="1">
      <alignment horizontal="center" vertical="center"/>
      <protection/>
    </xf>
    <xf numFmtId="0" fontId="99" fillId="48" borderId="39" xfId="232" applyFont="1" applyFill="1" applyBorder="1" applyAlignment="1">
      <alignment horizontal="center"/>
      <protection/>
    </xf>
    <xf numFmtId="0" fontId="99" fillId="48" borderId="40" xfId="232" applyFont="1" applyFill="1" applyBorder="1" applyAlignment="1">
      <alignment horizontal="center"/>
      <protection/>
    </xf>
    <xf numFmtId="0" fontId="105" fillId="56" borderId="41" xfId="232" applyFont="1" applyFill="1" applyBorder="1">
      <alignment/>
      <protection/>
    </xf>
    <xf numFmtId="0" fontId="100" fillId="56" borderId="41" xfId="232" applyFont="1" applyFill="1" applyBorder="1" applyAlignment="1">
      <alignment horizontal="center" vertical="center"/>
      <protection/>
    </xf>
    <xf numFmtId="0" fontId="48" fillId="0" borderId="42" xfId="232" applyFont="1" applyFill="1" applyBorder="1" applyAlignment="1">
      <alignment horizontal="center" vertical="center"/>
      <protection/>
    </xf>
    <xf numFmtId="0" fontId="48" fillId="0" borderId="43" xfId="232" applyFont="1" applyFill="1" applyBorder="1" applyAlignment="1">
      <alignment horizontal="center" vertical="center"/>
      <protection/>
    </xf>
    <xf numFmtId="0" fontId="48" fillId="0" borderId="40" xfId="232" applyFont="1" applyFill="1" applyBorder="1" applyAlignment="1">
      <alignment horizontal="center" vertical="center"/>
      <protection/>
    </xf>
    <xf numFmtId="0" fontId="48" fillId="0" borderId="39" xfId="232" applyFont="1" applyBorder="1" applyAlignment="1">
      <alignment horizontal="center" vertical="center" wrapText="1"/>
      <protection/>
    </xf>
    <xf numFmtId="0" fontId="48" fillId="0" borderId="44" xfId="232" applyFont="1" applyFill="1" applyBorder="1" applyAlignment="1">
      <alignment horizontal="center" vertical="center"/>
      <protection/>
    </xf>
    <xf numFmtId="0" fontId="48" fillId="0" borderId="0" xfId="232" applyFont="1" applyFill="1" applyBorder="1" applyAlignment="1">
      <alignment vertical="center"/>
      <protection/>
    </xf>
    <xf numFmtId="0" fontId="8" fillId="0" borderId="10" xfId="124" applyFont="1" applyFill="1" applyBorder="1" applyAlignment="1">
      <alignment vertical="center" wrapText="1"/>
      <protection/>
    </xf>
    <xf numFmtId="0" fontId="8" fillId="0" borderId="0" xfId="124" applyFont="1" applyFill="1" applyBorder="1" applyAlignment="1">
      <alignment vertical="center" wrapText="1"/>
      <protection/>
    </xf>
    <xf numFmtId="0" fontId="9" fillId="57" borderId="12" xfId="124" applyFont="1" applyFill="1" applyBorder="1" applyAlignment="1">
      <alignment vertical="center" wrapText="1"/>
      <protection/>
    </xf>
    <xf numFmtId="0" fontId="26" fillId="57" borderId="12" xfId="124" applyFont="1" applyFill="1" applyBorder="1" applyAlignment="1">
      <alignment vertical="center" wrapText="1"/>
      <protection/>
    </xf>
    <xf numFmtId="0" fontId="26" fillId="57" borderId="38" xfId="124" applyFont="1" applyFill="1" applyBorder="1" applyAlignment="1">
      <alignment vertical="center" wrapText="1"/>
      <protection/>
    </xf>
    <xf numFmtId="0" fontId="26" fillId="0" borderId="0" xfId="124" applyFont="1" applyFill="1" applyBorder="1" applyAlignment="1">
      <alignment vertical="center" wrapText="1"/>
      <protection/>
    </xf>
    <xf numFmtId="0" fontId="17" fillId="0" borderId="0" xfId="124" applyFont="1" applyBorder="1" applyAlignment="1" applyProtection="1">
      <alignment horizontal="center" vertical="center"/>
      <protection hidden="1"/>
    </xf>
    <xf numFmtId="0" fontId="11" fillId="0" borderId="0" xfId="124" applyFont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1" fillId="0" borderId="0" xfId="124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7" fillId="58" borderId="13" xfId="0" applyFont="1" applyFill="1" applyBorder="1" applyAlignment="1" applyProtection="1">
      <alignment horizontal="center" vertical="center" wrapText="1"/>
      <protection hidden="1"/>
    </xf>
    <xf numFmtId="0" fontId="28" fillId="58" borderId="13" xfId="231" applyFont="1" applyFill="1" applyBorder="1" applyAlignment="1" applyProtection="1">
      <alignment horizontal="center" vertical="center" wrapText="1"/>
      <protection hidden="1"/>
    </xf>
    <xf numFmtId="0" fontId="28" fillId="58" borderId="14" xfId="231" applyFont="1" applyFill="1" applyBorder="1" applyAlignment="1" applyProtection="1">
      <alignment horizontal="center" vertical="center" wrapText="1"/>
      <protection hidden="1"/>
    </xf>
    <xf numFmtId="0" fontId="5" fillId="58" borderId="13" xfId="231" applyFont="1" applyFill="1" applyBorder="1" applyAlignment="1" applyProtection="1">
      <alignment horizontal="center" vertical="center" wrapText="1"/>
      <protection hidden="1"/>
    </xf>
    <xf numFmtId="0" fontId="30" fillId="58" borderId="13" xfId="124" applyFont="1" applyFill="1" applyBorder="1" applyAlignment="1">
      <alignment horizontal="center" vertical="center"/>
      <protection/>
    </xf>
    <xf numFmtId="3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124" applyFont="1" applyFill="1" applyBorder="1" applyAlignment="1">
      <alignment vertical="top" wrapText="1"/>
      <protection/>
    </xf>
    <xf numFmtId="0" fontId="53" fillId="0" borderId="0" xfId="124" applyFont="1" applyBorder="1" applyAlignment="1" applyProtection="1">
      <alignment/>
      <protection/>
    </xf>
    <xf numFmtId="0" fontId="2" fillId="0" borderId="0" xfId="124" applyFill="1" applyBorder="1" applyAlignment="1" applyProtection="1">
      <alignment/>
      <protection hidden="1"/>
    </xf>
    <xf numFmtId="0" fontId="9" fillId="0" borderId="0" xfId="124" applyFont="1" applyFill="1" applyBorder="1" applyAlignment="1" applyProtection="1">
      <alignment horizontal="left" vertical="center" wrapText="1"/>
      <protection hidden="1"/>
    </xf>
    <xf numFmtId="0" fontId="2" fillId="0" borderId="0" xfId="124" applyBorder="1" applyAlignment="1">
      <alignment horizontal="left"/>
      <protection/>
    </xf>
    <xf numFmtId="0" fontId="9" fillId="0" borderId="0" xfId="124" applyFont="1" applyFill="1" applyBorder="1" applyAlignment="1" applyProtection="1">
      <alignment horizontal="left" vertical="center" wrapText="1"/>
      <protection/>
    </xf>
    <xf numFmtId="0" fontId="9" fillId="0" borderId="11" xfId="124" applyFont="1" applyFill="1" applyBorder="1" applyAlignment="1" applyProtection="1">
      <alignment horizontal="left" vertical="center" wrapText="1"/>
      <protection/>
    </xf>
    <xf numFmtId="3" fontId="47" fillId="0" borderId="34" xfId="124" applyNumberFormat="1" applyFont="1" applyFill="1" applyBorder="1" applyAlignment="1">
      <alignment horizontal="center" vertical="center"/>
      <protection/>
    </xf>
    <xf numFmtId="0" fontId="27" fillId="0" borderId="0" xfId="180" applyFont="1" applyFill="1" applyBorder="1" applyAlignment="1" applyProtection="1">
      <alignment horizontal="left" vertical="center" wrapText="1" indent="1"/>
      <protection/>
    </xf>
    <xf numFmtId="3" fontId="47" fillId="0" borderId="13" xfId="124" applyNumberFormat="1" applyFont="1" applyFill="1" applyBorder="1">
      <alignment/>
      <protection/>
    </xf>
    <xf numFmtId="0" fontId="77" fillId="0" borderId="32" xfId="232" applyFont="1" applyFill="1" applyBorder="1">
      <alignment/>
      <protection/>
    </xf>
    <xf numFmtId="0" fontId="77" fillId="0" borderId="30" xfId="232" applyFont="1" applyFill="1" applyBorder="1">
      <alignment/>
      <protection/>
    </xf>
    <xf numFmtId="0" fontId="77" fillId="0" borderId="31" xfId="232" applyFont="1" applyFill="1" applyBorder="1">
      <alignment/>
      <protection/>
    </xf>
    <xf numFmtId="0" fontId="48" fillId="0" borderId="41" xfId="232" applyFont="1" applyFill="1" applyBorder="1" applyAlignment="1">
      <alignment horizontal="center" vertical="center" wrapText="1"/>
      <protection/>
    </xf>
    <xf numFmtId="0" fontId="48" fillId="0" borderId="39" xfId="232" applyFont="1" applyFill="1" applyBorder="1" applyAlignment="1">
      <alignment horizontal="center" vertical="center" wrapText="1"/>
      <protection/>
    </xf>
    <xf numFmtId="0" fontId="48" fillId="0" borderId="40" xfId="232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 hidden="1"/>
    </xf>
    <xf numFmtId="3" fontId="7" fillId="0" borderId="45" xfId="0" applyNumberFormat="1" applyFont="1" applyFill="1" applyBorder="1" applyAlignment="1" applyProtection="1">
      <alignment horizontal="center" vertical="center" wrapText="1"/>
      <protection hidden="1"/>
    </xf>
    <xf numFmtId="9" fontId="2" fillId="0" borderId="0" xfId="124" applyNumberFormat="1" applyFill="1">
      <alignment/>
      <protection/>
    </xf>
    <xf numFmtId="1" fontId="7" fillId="0" borderId="13" xfId="0" applyNumberFormat="1" applyFont="1" applyFill="1" applyBorder="1" applyAlignment="1" applyProtection="1">
      <alignment vertical="center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1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231" applyFont="1" applyFill="1" applyBorder="1" applyAlignment="1" applyProtection="1">
      <alignment horizontal="center" vertical="center"/>
      <protection hidden="1"/>
    </xf>
    <xf numFmtId="0" fontId="30" fillId="0" borderId="13" xfId="124" applyFont="1" applyFill="1" applyBorder="1" applyAlignment="1">
      <alignment horizontal="center" vertical="center"/>
      <protection/>
    </xf>
    <xf numFmtId="0" fontId="8" fillId="0" borderId="13" xfId="124" applyFont="1" applyFill="1" applyBorder="1" applyAlignment="1">
      <alignment horizontal="center" vertical="center"/>
      <protection/>
    </xf>
    <xf numFmtId="1" fontId="7" fillId="0" borderId="4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45" xfId="231" applyFont="1" applyFill="1" applyBorder="1" applyAlignment="1" applyProtection="1">
      <alignment horizontal="center" vertical="center"/>
      <protection hidden="1"/>
    </xf>
    <xf numFmtId="0" fontId="8" fillId="0" borderId="45" xfId="124" applyFont="1" applyFill="1" applyBorder="1" applyAlignment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/>
      <protection hidden="1"/>
    </xf>
    <xf numFmtId="1" fontId="4" fillId="0" borderId="45" xfId="0" applyNumberFormat="1" applyFont="1" applyFill="1" applyBorder="1" applyAlignment="1" applyProtection="1">
      <alignment horizontal="center" vertical="center"/>
      <protection hidden="1"/>
    </xf>
    <xf numFmtId="0" fontId="8" fillId="0" borderId="13" xfId="124" applyFont="1" applyFill="1" applyBorder="1" applyAlignment="1" applyProtection="1">
      <alignment/>
      <protection hidden="1"/>
    </xf>
    <xf numFmtId="0" fontId="4" fillId="0" borderId="13" xfId="0" applyFont="1" applyFill="1" applyBorder="1" applyAlignment="1">
      <alignment horizontal="center" vertical="center"/>
    </xf>
    <xf numFmtId="0" fontId="107" fillId="34" borderId="12" xfId="124" applyFont="1" applyFill="1" applyBorder="1" applyAlignment="1">
      <alignment vertical="center" wrapText="1"/>
      <protection/>
    </xf>
    <xf numFmtId="0" fontId="107" fillId="34" borderId="14" xfId="124" applyFont="1" applyFill="1" applyBorder="1" applyAlignment="1" applyProtection="1">
      <alignment vertical="center" wrapText="1"/>
      <protection hidden="1"/>
    </xf>
    <xf numFmtId="0" fontId="107" fillId="57" borderId="14" xfId="124" applyFont="1" applyFill="1" applyBorder="1" applyAlignment="1">
      <alignment horizontal="center" vertical="center" wrapText="1"/>
      <protection/>
    </xf>
    <xf numFmtId="0" fontId="107" fillId="34" borderId="14" xfId="124" applyFont="1" applyFill="1" applyBorder="1" applyAlignment="1">
      <alignment vertical="center" wrapText="1"/>
      <protection/>
    </xf>
    <xf numFmtId="0" fontId="11" fillId="0" borderId="0" xfId="124" applyFont="1" applyBorder="1" applyAlignment="1">
      <alignment horizontal="left"/>
      <protection/>
    </xf>
    <xf numFmtId="0" fontId="23" fillId="0" borderId="0" xfId="124" applyFont="1" applyFill="1" applyBorder="1" applyAlignment="1">
      <alignment horizontal="left" vertical="center" wrapText="1"/>
      <protection/>
    </xf>
    <xf numFmtId="0" fontId="27" fillId="0" borderId="0" xfId="180" applyFont="1" applyFill="1" applyBorder="1" applyAlignment="1" applyProtection="1">
      <alignment horizontal="left" vertical="center" wrapText="1"/>
      <protection/>
    </xf>
    <xf numFmtId="0" fontId="27" fillId="0" borderId="0" xfId="180" applyFont="1" applyAlignment="1" applyProtection="1">
      <alignment horizontal="left" vertical="center" indent="1"/>
      <protection/>
    </xf>
    <xf numFmtId="0" fontId="27" fillId="0" borderId="0" xfId="180" applyFont="1" applyAlignment="1" applyProtection="1">
      <alignment horizontal="left" vertical="center"/>
      <protection/>
    </xf>
    <xf numFmtId="0" fontId="27" fillId="0" borderId="0" xfId="180" applyFont="1" applyFill="1" applyBorder="1" applyAlignment="1" applyProtection="1">
      <alignment horizontal="left" vertical="center" indent="1"/>
      <protection/>
    </xf>
    <xf numFmtId="0" fontId="27" fillId="0" borderId="0" xfId="180" applyFont="1" applyFill="1" applyBorder="1" applyAlignment="1" applyProtection="1">
      <alignment horizontal="left" vertical="center" wrapText="1" indent="1"/>
      <protection/>
    </xf>
    <xf numFmtId="0" fontId="27" fillId="0" borderId="0" xfId="180" applyFont="1" applyFill="1" applyBorder="1" applyAlignment="1" applyProtection="1">
      <alignment horizontal="center" vertical="center" wrapText="1"/>
      <protection/>
    </xf>
    <xf numFmtId="0" fontId="37" fillId="0" borderId="10" xfId="124" applyFont="1" applyBorder="1" applyAlignment="1">
      <alignment horizontal="left" vertical="center" wrapText="1"/>
      <protection/>
    </xf>
    <xf numFmtId="0" fontId="37" fillId="0" borderId="11" xfId="124" applyFont="1" applyBorder="1" applyAlignment="1">
      <alignment horizontal="left" vertical="center" wrapText="1"/>
      <protection/>
    </xf>
    <xf numFmtId="0" fontId="37" fillId="0" borderId="10" xfId="124" applyFont="1" applyBorder="1" applyAlignment="1">
      <alignment horizontal="center" vertical="center" wrapText="1"/>
      <protection/>
    </xf>
    <xf numFmtId="0" fontId="37" fillId="0" borderId="11" xfId="124" applyFont="1" applyBorder="1" applyAlignment="1">
      <alignment horizontal="center" vertical="center" wrapText="1"/>
      <protection/>
    </xf>
    <xf numFmtId="0" fontId="36" fillId="33" borderId="0" xfId="124" applyFont="1" applyFill="1" applyBorder="1" applyAlignment="1">
      <alignment horizontal="left" vertical="center"/>
      <protection/>
    </xf>
    <xf numFmtId="0" fontId="23" fillId="33" borderId="0" xfId="124" applyFont="1" applyFill="1" applyBorder="1" applyAlignment="1">
      <alignment wrapText="1"/>
      <protection/>
    </xf>
    <xf numFmtId="0" fontId="108" fillId="34" borderId="12" xfId="124" applyFont="1" applyFill="1" applyBorder="1" applyAlignment="1">
      <alignment horizontal="center" vertical="center" wrapText="1"/>
      <protection/>
    </xf>
    <xf numFmtId="0" fontId="108" fillId="34" borderId="38" xfId="124" applyFont="1" applyFill="1" applyBorder="1" applyAlignment="1">
      <alignment horizontal="center" vertical="center" wrapText="1"/>
      <protection/>
    </xf>
    <xf numFmtId="0" fontId="107" fillId="34" borderId="12" xfId="124" applyFont="1" applyFill="1" applyBorder="1" applyAlignment="1">
      <alignment horizontal="right" vertical="center" wrapText="1"/>
      <protection/>
    </xf>
    <xf numFmtId="0" fontId="9" fillId="34" borderId="14" xfId="124" applyFont="1" applyFill="1" applyBorder="1" applyAlignment="1">
      <alignment horizontal="left" vertical="center" wrapText="1"/>
      <protection/>
    </xf>
    <xf numFmtId="0" fontId="9" fillId="34" borderId="12" xfId="124" applyFont="1" applyFill="1" applyBorder="1" applyAlignment="1">
      <alignment horizontal="left" vertical="center" wrapText="1"/>
      <protection/>
    </xf>
    <xf numFmtId="0" fontId="9" fillId="34" borderId="38" xfId="124" applyFont="1" applyFill="1" applyBorder="1" applyAlignment="1">
      <alignment horizontal="left" vertical="center" wrapText="1"/>
      <protection/>
    </xf>
    <xf numFmtId="0" fontId="33" fillId="33" borderId="0" xfId="124" applyFont="1" applyFill="1" applyBorder="1" applyAlignment="1">
      <alignment horizontal="left" vertical="top" wrapText="1"/>
      <protection/>
    </xf>
    <xf numFmtId="0" fontId="35" fillId="33" borderId="0" xfId="124" applyFont="1" applyFill="1" applyBorder="1" applyAlignment="1">
      <alignment horizontal="center" vertical="center" wrapText="1"/>
      <protection/>
    </xf>
    <xf numFmtId="0" fontId="34" fillId="0" borderId="0" xfId="124" applyFont="1" applyBorder="1" applyAlignment="1">
      <alignment horizontal="left"/>
      <protection/>
    </xf>
    <xf numFmtId="0" fontId="109" fillId="0" borderId="0" xfId="232" applyFont="1" applyBorder="1" applyAlignment="1">
      <alignment horizontal="right"/>
      <protection/>
    </xf>
    <xf numFmtId="0" fontId="48" fillId="0" borderId="19" xfId="232" applyFont="1" applyBorder="1" applyAlignment="1">
      <alignment horizontal="center" vertical="center"/>
      <protection/>
    </xf>
    <xf numFmtId="0" fontId="48" fillId="0" borderId="46" xfId="232" applyFont="1" applyBorder="1" applyAlignment="1">
      <alignment horizontal="center" vertical="center"/>
      <protection/>
    </xf>
    <xf numFmtId="0" fontId="99" fillId="27" borderId="47" xfId="232" applyFont="1" applyFill="1" applyBorder="1" applyAlignment="1">
      <alignment horizontal="center" vertical="center" wrapText="1"/>
      <protection/>
    </xf>
    <xf numFmtId="0" fontId="99" fillId="27" borderId="48" xfId="232" applyFont="1" applyFill="1" applyBorder="1" applyAlignment="1">
      <alignment horizontal="center" vertical="center" wrapText="1"/>
      <protection/>
    </xf>
    <xf numFmtId="0" fontId="99" fillId="27" borderId="36" xfId="232" applyFont="1" applyFill="1" applyBorder="1" applyAlignment="1">
      <alignment horizontal="center" vertical="center" wrapText="1"/>
      <protection/>
    </xf>
    <xf numFmtId="0" fontId="99" fillId="48" borderId="47" xfId="232" applyFont="1" applyFill="1" applyBorder="1" applyAlignment="1">
      <alignment horizontal="center" vertical="center" wrapText="1"/>
      <protection/>
    </xf>
    <xf numFmtId="0" fontId="99" fillId="48" borderId="48" xfId="232" applyFont="1" applyFill="1" applyBorder="1" applyAlignment="1">
      <alignment horizontal="center" vertical="center" wrapText="1"/>
      <protection/>
    </xf>
    <xf numFmtId="0" fontId="99" fillId="48" borderId="36" xfId="232" applyFont="1" applyFill="1" applyBorder="1" applyAlignment="1">
      <alignment horizontal="center" vertical="center" wrapText="1"/>
      <protection/>
    </xf>
    <xf numFmtId="0" fontId="48" fillId="0" borderId="49" xfId="232" applyFont="1" applyFill="1" applyBorder="1" applyAlignment="1">
      <alignment horizontal="center" vertical="center"/>
      <protection/>
    </xf>
    <xf numFmtId="0" fontId="48" fillId="0" borderId="50" xfId="232" applyFont="1" applyFill="1" applyBorder="1" applyAlignment="1">
      <alignment horizontal="center" vertical="center"/>
      <protection/>
    </xf>
    <xf numFmtId="0" fontId="48" fillId="0" borderId="51" xfId="232" applyFont="1" applyFill="1" applyBorder="1" applyAlignment="1">
      <alignment horizontal="center" vertical="center"/>
      <protection/>
    </xf>
    <xf numFmtId="0" fontId="99" fillId="48" borderId="52" xfId="232" applyFont="1" applyFill="1" applyBorder="1" applyAlignment="1">
      <alignment horizontal="center" vertical="center" wrapText="1"/>
      <protection/>
    </xf>
    <xf numFmtId="0" fontId="99" fillId="48" borderId="53" xfId="232" applyFont="1" applyFill="1" applyBorder="1" applyAlignment="1">
      <alignment horizontal="center" vertical="center" wrapText="1"/>
      <protection/>
    </xf>
    <xf numFmtId="0" fontId="99" fillId="48" borderId="37" xfId="232" applyFont="1" applyFill="1" applyBorder="1" applyAlignment="1">
      <alignment horizontal="center" vertical="center" wrapText="1"/>
      <protection/>
    </xf>
    <xf numFmtId="0" fontId="99" fillId="48" borderId="54" xfId="232" applyFont="1" applyFill="1" applyBorder="1" applyAlignment="1">
      <alignment horizontal="center" vertical="center" wrapText="1"/>
      <protection/>
    </xf>
    <xf numFmtId="0" fontId="99" fillId="48" borderId="55" xfId="232" applyFont="1" applyFill="1" applyBorder="1" applyAlignment="1">
      <alignment horizontal="center" vertical="center" wrapText="1"/>
      <protection/>
    </xf>
    <xf numFmtId="0" fontId="99" fillId="48" borderId="35" xfId="232" applyFont="1" applyFill="1" applyBorder="1" applyAlignment="1">
      <alignment horizontal="center" vertical="center" wrapText="1"/>
      <protection/>
    </xf>
    <xf numFmtId="0" fontId="7" fillId="58" borderId="13" xfId="0" applyFont="1" applyFill="1" applyBorder="1" applyAlignment="1" applyProtection="1">
      <alignment horizontal="center" vertical="center" wrapText="1"/>
      <protection hidden="1"/>
    </xf>
    <xf numFmtId="0" fontId="7" fillId="35" borderId="56" xfId="0" applyFont="1" applyFill="1" applyBorder="1" applyAlignment="1" applyProtection="1">
      <alignment horizontal="center" vertical="center" wrapText="1"/>
      <protection hidden="1"/>
    </xf>
    <xf numFmtId="0" fontId="7" fillId="35" borderId="57" xfId="0" applyFont="1" applyFill="1" applyBorder="1" applyAlignment="1" applyProtection="1">
      <alignment horizontal="center" vertical="center" wrapText="1"/>
      <protection hidden="1"/>
    </xf>
    <xf numFmtId="0" fontId="8" fillId="0" borderId="10" xfId="124" applyFont="1" applyFill="1" applyBorder="1" applyAlignment="1">
      <alignment horizontal="left" vertical="top" wrapText="1"/>
      <protection/>
    </xf>
    <xf numFmtId="0" fontId="8" fillId="0" borderId="0" xfId="124" applyFont="1" applyFill="1" applyBorder="1" applyAlignment="1">
      <alignment horizontal="left" vertical="top" wrapText="1"/>
      <protection/>
    </xf>
    <xf numFmtId="0" fontId="53" fillId="0" borderId="12" xfId="124" applyFont="1" applyBorder="1" applyAlignment="1" applyProtection="1">
      <alignment horizontal="right"/>
      <protection/>
    </xf>
    <xf numFmtId="0" fontId="53" fillId="0" borderId="12" xfId="124" applyFont="1" applyBorder="1" applyAlignment="1">
      <alignment horizontal="right"/>
      <protection/>
    </xf>
    <xf numFmtId="0" fontId="51" fillId="57" borderId="14" xfId="124" applyFont="1" applyFill="1" applyBorder="1" applyAlignment="1" applyProtection="1">
      <alignment horizontal="left" vertical="center" wrapText="1"/>
      <protection/>
    </xf>
    <xf numFmtId="0" fontId="51" fillId="57" borderId="12" xfId="124" applyFont="1" applyFill="1" applyBorder="1" applyAlignment="1" applyProtection="1">
      <alignment horizontal="left" vertical="center" wrapText="1"/>
      <protection/>
    </xf>
    <xf numFmtId="0" fontId="2" fillId="33" borderId="0" xfId="124" applyFont="1" applyFill="1" applyBorder="1" applyAlignment="1">
      <alignment horizontal="left" vertical="center" wrapText="1"/>
      <protection/>
    </xf>
    <xf numFmtId="0" fontId="11" fillId="0" borderId="10" xfId="124" applyFont="1" applyBorder="1" applyAlignment="1">
      <alignment horizontal="right" vertical="center" wrapText="1"/>
      <protection/>
    </xf>
    <xf numFmtId="0" fontId="38" fillId="33" borderId="0" xfId="124" applyFont="1" applyFill="1" applyBorder="1" applyAlignment="1">
      <alignment wrapText="1"/>
      <protection/>
    </xf>
    <xf numFmtId="0" fontId="51" fillId="34" borderId="12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51" fillId="57" borderId="12" xfId="124" applyFont="1" applyFill="1" applyBorder="1" applyAlignment="1">
      <alignment horizontal="left" vertical="center" wrapText="1"/>
      <protection/>
    </xf>
    <xf numFmtId="0" fontId="51" fillId="34" borderId="14" xfId="124" applyFont="1" applyFill="1" applyBorder="1" applyAlignment="1" applyProtection="1">
      <alignment horizontal="left" vertical="center" wrapText="1"/>
      <protection hidden="1"/>
    </xf>
    <xf numFmtId="0" fontId="51" fillId="34" borderId="12" xfId="124" applyFont="1" applyFill="1" applyBorder="1" applyAlignment="1" applyProtection="1">
      <alignment horizontal="left" vertical="center" wrapText="1"/>
      <protection hidden="1"/>
    </xf>
    <xf numFmtId="0" fontId="51" fillId="34" borderId="38" xfId="124" applyFont="1" applyFill="1" applyBorder="1" applyAlignment="1" applyProtection="1">
      <alignment horizontal="left" vertical="center" wrapText="1"/>
      <protection hidden="1"/>
    </xf>
    <xf numFmtId="0" fontId="53" fillId="0" borderId="0" xfId="124" applyFont="1" applyBorder="1" applyAlignment="1">
      <alignment horizontal="right"/>
      <protection/>
    </xf>
    <xf numFmtId="0" fontId="5" fillId="0" borderId="10" xfId="124" applyFont="1" applyFill="1" applyBorder="1" applyAlignment="1">
      <alignment horizontal="left" vertical="center" wrapText="1"/>
      <protection/>
    </xf>
    <xf numFmtId="0" fontId="5" fillId="0" borderId="0" xfId="124" applyFont="1" applyFill="1" applyBorder="1" applyAlignment="1">
      <alignment horizontal="left" vertical="center" wrapText="1"/>
      <protection/>
    </xf>
    <xf numFmtId="0" fontId="53" fillId="0" borderId="11" xfId="124" applyFont="1" applyBorder="1" applyAlignment="1" applyProtection="1">
      <alignment horizontal="right"/>
      <protection/>
    </xf>
    <xf numFmtId="0" fontId="16" fillId="57" borderId="14" xfId="124" applyFont="1" applyFill="1" applyBorder="1" applyAlignment="1" applyProtection="1">
      <alignment horizontal="left" vertical="center" wrapText="1"/>
      <protection/>
    </xf>
    <xf numFmtId="0" fontId="16" fillId="57" borderId="12" xfId="124" applyFont="1" applyFill="1" applyBorder="1" applyAlignment="1" applyProtection="1">
      <alignment horizontal="left" vertical="center" wrapText="1"/>
      <protection/>
    </xf>
    <xf numFmtId="0" fontId="11" fillId="0" borderId="0" xfId="124" applyFont="1" applyBorder="1" applyAlignment="1">
      <alignment horizontal="right" vertical="center" wrapText="1"/>
      <protection/>
    </xf>
    <xf numFmtId="0" fontId="7" fillId="58" borderId="45" xfId="0" applyFont="1" applyFill="1" applyBorder="1" applyAlignment="1" applyProtection="1">
      <alignment horizontal="center" vertical="center" wrapText="1"/>
      <protection hidden="1"/>
    </xf>
    <xf numFmtId="0" fontId="107" fillId="57" borderId="14" xfId="124" applyFont="1" applyFill="1" applyBorder="1" applyAlignment="1">
      <alignment vertical="center" wrapText="1"/>
      <protection/>
    </xf>
    <xf numFmtId="0" fontId="107" fillId="57" borderId="38" xfId="124" applyFont="1" applyFill="1" applyBorder="1" applyAlignment="1">
      <alignment vertical="center" wrapText="1"/>
      <protection/>
    </xf>
    <xf numFmtId="0" fontId="51" fillId="57" borderId="38" xfId="124" applyFont="1" applyFill="1" applyBorder="1" applyAlignment="1">
      <alignment horizontal="left" vertical="center" wrapText="1"/>
      <protection/>
    </xf>
    <xf numFmtId="0" fontId="11" fillId="0" borderId="0" xfId="124" applyFont="1" applyBorder="1" applyAlignment="1" applyProtection="1">
      <alignment horizontal="right" vertical="center" wrapText="1"/>
      <protection hidden="1"/>
    </xf>
    <xf numFmtId="0" fontId="18" fillId="35" borderId="13" xfId="231" applyFont="1" applyFill="1" applyBorder="1" applyAlignment="1" applyProtection="1">
      <alignment horizontal="center" vertical="center" wrapText="1"/>
      <protection hidden="1"/>
    </xf>
    <xf numFmtId="0" fontId="18" fillId="35" borderId="45" xfId="231" applyFont="1" applyFill="1" applyBorder="1" applyAlignment="1" applyProtection="1">
      <alignment horizontal="center" vertical="center" wrapText="1"/>
      <protection hidden="1"/>
    </xf>
    <xf numFmtId="0" fontId="53" fillId="0" borderId="11" xfId="124" applyFont="1" applyBorder="1" applyAlignment="1">
      <alignment horizontal="right"/>
      <protection/>
    </xf>
    <xf numFmtId="0" fontId="18" fillId="0" borderId="13" xfId="231" applyFont="1" applyFill="1" applyBorder="1" applyAlignment="1" applyProtection="1">
      <alignment horizontal="center" vertical="center" wrapText="1"/>
      <protection hidden="1"/>
    </xf>
    <xf numFmtId="0" fontId="18" fillId="0" borderId="10" xfId="231" applyFont="1" applyFill="1" applyBorder="1" applyAlignment="1" applyProtection="1">
      <alignment horizontal="center" vertical="center" wrapText="1"/>
      <protection hidden="1"/>
    </xf>
    <xf numFmtId="0" fontId="17" fillId="0" borderId="58" xfId="124" applyFont="1" applyBorder="1" applyAlignment="1" applyProtection="1">
      <alignment horizontal="left" vertical="center"/>
      <protection hidden="1"/>
    </xf>
    <xf numFmtId="0" fontId="17" fillId="0" borderId="0" xfId="124" applyFont="1" applyBorder="1" applyAlignment="1" applyProtection="1">
      <alignment horizontal="left" vertical="center"/>
      <protection hidden="1"/>
    </xf>
    <xf numFmtId="0" fontId="9" fillId="34" borderId="14" xfId="124" applyFont="1" applyFill="1" applyBorder="1" applyAlignment="1" applyProtection="1">
      <alignment horizontal="left" vertical="center" wrapText="1"/>
      <protection hidden="1"/>
    </xf>
    <xf numFmtId="0" fontId="9" fillId="34" borderId="12" xfId="124" applyFont="1" applyFill="1" applyBorder="1" applyAlignment="1" applyProtection="1">
      <alignment horizontal="left" vertical="center" wrapText="1"/>
      <protection hidden="1"/>
    </xf>
    <xf numFmtId="0" fontId="107" fillId="34" borderId="12" xfId="124" applyFont="1" applyFill="1" applyBorder="1" applyAlignment="1">
      <alignment horizontal="center" vertical="center" wrapText="1"/>
      <protection/>
    </xf>
    <xf numFmtId="0" fontId="107" fillId="57" borderId="38" xfId="124" applyFont="1" applyFill="1" applyBorder="1" applyAlignment="1">
      <alignment horizontal="center" vertical="center" wrapText="1"/>
      <protection/>
    </xf>
    <xf numFmtId="0" fontId="17" fillId="0" borderId="14" xfId="124" applyFont="1" applyBorder="1" applyAlignment="1" applyProtection="1">
      <alignment vertical="center" wrapText="1"/>
      <protection hidden="1"/>
    </xf>
    <xf numFmtId="0" fontId="17" fillId="0" borderId="12" xfId="124" applyFont="1" applyBorder="1" applyAlignment="1" applyProtection="1">
      <alignment vertical="center" wrapText="1"/>
      <protection hidden="1"/>
    </xf>
    <xf numFmtId="0" fontId="17" fillId="0" borderId="38" xfId="124" applyFont="1" applyBorder="1" applyAlignment="1" applyProtection="1">
      <alignment vertical="center" wrapText="1"/>
      <protection hidden="1"/>
    </xf>
    <xf numFmtId="0" fontId="17" fillId="0" borderId="56" xfId="124" applyFont="1" applyBorder="1" applyAlignment="1" applyProtection="1">
      <alignment vertical="center" wrapText="1"/>
      <protection hidden="1"/>
    </xf>
    <xf numFmtId="0" fontId="17" fillId="0" borderId="10" xfId="124" applyFont="1" applyBorder="1" applyAlignment="1" applyProtection="1">
      <alignment vertical="center" wrapText="1"/>
      <protection hidden="1"/>
    </xf>
    <xf numFmtId="0" fontId="17" fillId="0" borderId="57" xfId="124" applyFont="1" applyBorder="1" applyAlignment="1" applyProtection="1">
      <alignment vertical="center" wrapText="1"/>
      <protection hidden="1"/>
    </xf>
    <xf numFmtId="0" fontId="17" fillId="0" borderId="58" xfId="124" applyFont="1" applyBorder="1" applyAlignment="1" applyProtection="1">
      <alignment vertical="center" wrapText="1"/>
      <protection hidden="1"/>
    </xf>
    <xf numFmtId="0" fontId="17" fillId="0" borderId="0" xfId="124" applyFont="1" applyBorder="1" applyAlignment="1" applyProtection="1">
      <alignment vertical="center" wrapText="1"/>
      <protection hidden="1"/>
    </xf>
    <xf numFmtId="0" fontId="17" fillId="0" borderId="59" xfId="124" applyFont="1" applyBorder="1" applyAlignment="1" applyProtection="1">
      <alignment vertical="center" wrapText="1"/>
      <protection hidden="1"/>
    </xf>
    <xf numFmtId="0" fontId="17" fillId="0" borderId="14" xfId="124" applyFont="1" applyBorder="1" applyAlignment="1" applyProtection="1">
      <alignment vertical="center"/>
      <protection hidden="1"/>
    </xf>
    <xf numFmtId="0" fontId="17" fillId="0" borderId="12" xfId="124" applyFont="1" applyBorder="1" applyAlignment="1" applyProtection="1">
      <alignment vertical="center"/>
      <protection hidden="1"/>
    </xf>
    <xf numFmtId="0" fontId="17" fillId="0" borderId="38" xfId="124" applyFont="1" applyBorder="1" applyAlignment="1" applyProtection="1">
      <alignment vertical="center"/>
      <protection hidden="1"/>
    </xf>
    <xf numFmtId="0" fontId="5" fillId="0" borderId="10" xfId="124" applyFont="1" applyFill="1" applyBorder="1" applyAlignment="1" applyProtection="1">
      <alignment horizontal="left" vertical="top" wrapText="1"/>
      <protection hidden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17" fillId="0" borderId="13" xfId="124" applyFont="1" applyBorder="1" applyAlignment="1" applyProtection="1">
      <alignment vertical="center"/>
      <protection hidden="1"/>
    </xf>
    <xf numFmtId="0" fontId="17" fillId="0" borderId="0" xfId="124" applyFont="1" applyBorder="1" applyAlignment="1" applyProtection="1">
      <alignment horizontal="center" vertical="center"/>
      <protection hidden="1"/>
    </xf>
    <xf numFmtId="0" fontId="11" fillId="0" borderId="0" xfId="124" applyFont="1" applyBorder="1" applyAlignment="1" applyProtection="1">
      <alignment horizontal="left" vertical="center"/>
      <protection hidden="1"/>
    </xf>
    <xf numFmtId="0" fontId="17" fillId="0" borderId="34" xfId="124" applyFont="1" applyBorder="1" applyAlignment="1" applyProtection="1">
      <alignment vertical="center" wrapText="1"/>
      <protection hidden="1"/>
    </xf>
    <xf numFmtId="0" fontId="7" fillId="35" borderId="14" xfId="0" applyFont="1" applyFill="1" applyBorder="1" applyAlignment="1" applyProtection="1">
      <alignment horizontal="center" vertical="center" wrapText="1"/>
      <protection hidden="1"/>
    </xf>
    <xf numFmtId="0" fontId="7" fillId="35" borderId="38" xfId="0" applyFont="1" applyFill="1" applyBorder="1" applyAlignment="1" applyProtection="1">
      <alignment horizontal="center" vertical="center" wrapText="1"/>
      <protection hidden="1"/>
    </xf>
    <xf numFmtId="0" fontId="11" fillId="0" borderId="0" xfId="124" applyFont="1" applyAlignment="1">
      <alignment horizontal="center"/>
      <protection/>
    </xf>
    <xf numFmtId="0" fontId="10" fillId="34" borderId="14" xfId="124" applyFont="1" applyFill="1" applyBorder="1" applyAlignment="1" applyProtection="1">
      <alignment horizontal="left" vertical="center" wrapText="1"/>
      <protection hidden="1"/>
    </xf>
    <xf numFmtId="0" fontId="10" fillId="34" borderId="12" xfId="124" applyFont="1" applyFill="1" applyBorder="1" applyAlignment="1" applyProtection="1">
      <alignment horizontal="left" vertical="center" wrapText="1"/>
      <protection hidden="1"/>
    </xf>
    <xf numFmtId="0" fontId="9" fillId="34" borderId="12" xfId="0" applyFont="1" applyFill="1" applyBorder="1" applyAlignment="1">
      <alignment horizontal="left" vertical="center" wrapText="1"/>
    </xf>
    <xf numFmtId="0" fontId="10" fillId="34" borderId="14" xfId="124" applyFont="1" applyFill="1" applyBorder="1" applyAlignment="1" applyProtection="1">
      <alignment horizontal="left" vertical="center" wrapText="1"/>
      <protection/>
    </xf>
    <xf numFmtId="0" fontId="10" fillId="34" borderId="12" xfId="124" applyFont="1" applyFill="1" applyBorder="1" applyAlignment="1" applyProtection="1">
      <alignment horizontal="left" vertical="center" wrapText="1"/>
      <protection/>
    </xf>
    <xf numFmtId="0" fontId="107" fillId="34" borderId="14" xfId="124" applyFont="1" applyFill="1" applyBorder="1" applyAlignment="1" applyProtection="1">
      <alignment horizontal="center" vertical="center" wrapText="1"/>
      <protection hidden="1"/>
    </xf>
    <xf numFmtId="0" fontId="107" fillId="34" borderId="12" xfId="124" applyFont="1" applyFill="1" applyBorder="1" applyAlignment="1" applyProtection="1">
      <alignment horizontal="center" vertical="center" wrapText="1"/>
      <protection hidden="1"/>
    </xf>
    <xf numFmtId="0" fontId="107" fillId="57" borderId="14" xfId="124" applyFont="1" applyFill="1" applyBorder="1" applyAlignment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 hidden="1"/>
    </xf>
    <xf numFmtId="3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107" fillId="34" borderId="14" xfId="124" applyNumberFormat="1" applyFont="1" applyFill="1" applyBorder="1" applyAlignment="1" applyProtection="1">
      <alignment horizontal="center" vertical="center" wrapText="1"/>
      <protection hidden="1"/>
    </xf>
    <xf numFmtId="2" fontId="107" fillId="34" borderId="12" xfId="124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24" applyFont="1" applyBorder="1" applyAlignment="1" applyProtection="1">
      <alignment horizontal="right" vertical="center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38" xfId="0" applyFont="1" applyFill="1" applyBorder="1" applyAlignment="1" applyProtection="1">
      <alignment horizontal="center" vertical="center" wrapText="1"/>
      <protection hidden="1"/>
    </xf>
    <xf numFmtId="0" fontId="10" fillId="34" borderId="38" xfId="124" applyFont="1" applyFill="1" applyBorder="1" applyAlignment="1" applyProtection="1">
      <alignment horizontal="left" vertical="center" wrapText="1"/>
      <protection hidden="1"/>
    </xf>
    <xf numFmtId="0" fontId="40" fillId="0" borderId="12" xfId="124" applyFont="1" applyFill="1" applyBorder="1" applyAlignment="1" applyProtection="1">
      <alignment horizontal="center" vertical="center"/>
      <protection hidden="1"/>
    </xf>
    <xf numFmtId="1" fontId="11" fillId="0" borderId="34" xfId="124" applyNumberFormat="1" applyFont="1" applyFill="1" applyBorder="1" applyAlignment="1" applyProtection="1">
      <alignment horizontal="center" vertical="center"/>
      <protection hidden="1"/>
    </xf>
    <xf numFmtId="0" fontId="45" fillId="0" borderId="13" xfId="124" applyFont="1" applyBorder="1" applyAlignment="1" applyProtection="1">
      <alignment horizontal="center" vertical="center"/>
      <protection hidden="1"/>
    </xf>
    <xf numFmtId="0" fontId="11" fillId="0" borderId="13" xfId="124" applyFont="1" applyBorder="1" applyAlignment="1" applyProtection="1">
      <alignment horizontal="center" vertical="center"/>
      <protection hidden="1"/>
    </xf>
    <xf numFmtId="0" fontId="11" fillId="0" borderId="13" xfId="124" applyFont="1" applyBorder="1" applyAlignment="1" applyProtection="1">
      <alignment horizontal="left" vertical="center" wrapText="1"/>
      <protection hidden="1"/>
    </xf>
    <xf numFmtId="0" fontId="17" fillId="0" borderId="13" xfId="231" applyFont="1" applyFill="1" applyBorder="1" applyAlignment="1" applyProtection="1">
      <alignment horizontal="center" vertical="center" wrapText="1"/>
      <protection hidden="1"/>
    </xf>
    <xf numFmtId="0" fontId="11" fillId="0" borderId="13" xfId="124" applyFont="1" applyBorder="1" applyAlignment="1" applyProtection="1">
      <alignment horizontal="left" vertical="center" indent="1"/>
      <protection hidden="1"/>
    </xf>
    <xf numFmtId="0" fontId="17" fillId="0" borderId="14" xfId="231" applyFont="1" applyFill="1" applyBorder="1" applyAlignment="1" applyProtection="1">
      <alignment horizontal="center" vertical="center" wrapText="1"/>
      <protection hidden="1"/>
    </xf>
    <xf numFmtId="0" fontId="17" fillId="0" borderId="12" xfId="231" applyFont="1" applyFill="1" applyBorder="1" applyAlignment="1" applyProtection="1">
      <alignment horizontal="center" vertical="center" wrapText="1"/>
      <protection hidden="1"/>
    </xf>
    <xf numFmtId="0" fontId="17" fillId="0" borderId="38" xfId="231" applyFont="1" applyFill="1" applyBorder="1" applyAlignment="1" applyProtection="1">
      <alignment horizontal="center" vertical="center" wrapText="1"/>
      <protection hidden="1"/>
    </xf>
    <xf numFmtId="0" fontId="17" fillId="0" borderId="13" xfId="124" applyFont="1" applyFill="1" applyBorder="1" applyAlignment="1" applyProtection="1">
      <alignment horizontal="left" vertical="center" indent="1"/>
      <protection hidden="1"/>
    </xf>
    <xf numFmtId="0" fontId="17" fillId="0" borderId="13" xfId="0" applyFont="1" applyFill="1" applyBorder="1" applyAlignment="1" applyProtection="1">
      <alignment horizontal="left" indent="1"/>
      <protection hidden="1"/>
    </xf>
    <xf numFmtId="0" fontId="5" fillId="0" borderId="0" xfId="124" applyFont="1" applyFill="1" applyBorder="1" applyAlignment="1" applyProtection="1">
      <alignment horizontal="left" vertical="center" wrapText="1"/>
      <protection hidden="1"/>
    </xf>
    <xf numFmtId="0" fontId="10" fillId="35" borderId="12" xfId="124" applyFont="1" applyFill="1" applyBorder="1" applyAlignment="1" applyProtection="1">
      <alignment horizontal="left" vertical="center" wrapText="1"/>
      <protection hidden="1"/>
    </xf>
    <xf numFmtId="0" fontId="10" fillId="35" borderId="14" xfId="124" applyFont="1" applyFill="1" applyBorder="1" applyAlignment="1" applyProtection="1">
      <alignment horizontal="left" vertical="center" wrapText="1"/>
      <protection hidden="1"/>
    </xf>
    <xf numFmtId="0" fontId="20" fillId="35" borderId="60" xfId="231" applyFont="1" applyFill="1" applyBorder="1" applyAlignment="1" applyProtection="1">
      <alignment horizontal="center" vertical="center"/>
      <protection hidden="1"/>
    </xf>
    <xf numFmtId="0" fontId="20" fillId="35" borderId="61" xfId="231" applyFont="1" applyFill="1" applyBorder="1" applyAlignment="1" applyProtection="1">
      <alignment horizontal="center" vertical="center"/>
      <protection hidden="1"/>
    </xf>
    <xf numFmtId="0" fontId="20" fillId="35" borderId="62" xfId="231" applyFont="1" applyFill="1" applyBorder="1" applyAlignment="1" applyProtection="1">
      <alignment horizontal="center" vertical="center"/>
      <protection hidden="1"/>
    </xf>
    <xf numFmtId="0" fontId="20" fillId="35" borderId="63" xfId="231" applyFont="1" applyFill="1" applyBorder="1" applyAlignment="1" applyProtection="1">
      <alignment horizontal="center" vertical="center"/>
      <protection hidden="1"/>
    </xf>
    <xf numFmtId="0" fontId="11" fillId="0" borderId="58" xfId="124" applyFont="1" applyBorder="1" applyAlignment="1" applyProtection="1">
      <alignment horizontal="center" vertical="center"/>
      <protection hidden="1"/>
    </xf>
    <xf numFmtId="0" fontId="11" fillId="0" borderId="59" xfId="124" applyFont="1" applyBorder="1" applyAlignment="1" applyProtection="1">
      <alignment horizontal="center" vertical="center"/>
      <protection hidden="1"/>
    </xf>
    <xf numFmtId="0" fontId="11" fillId="0" borderId="64" xfId="124" applyFont="1" applyBorder="1" applyAlignment="1" applyProtection="1">
      <alignment horizontal="center" vertical="center"/>
      <protection hidden="1"/>
    </xf>
    <xf numFmtId="0" fontId="11" fillId="0" borderId="33" xfId="124" applyFont="1" applyBorder="1" applyAlignment="1" applyProtection="1">
      <alignment horizontal="center" vertical="center"/>
      <protection hidden="1"/>
    </xf>
    <xf numFmtId="0" fontId="17" fillId="0" borderId="14" xfId="0" applyFont="1" applyFill="1" applyBorder="1" applyAlignment="1">
      <alignment horizontal="left" vertical="center" wrapText="1" indent="1"/>
    </xf>
    <xf numFmtId="0" fontId="17" fillId="0" borderId="12" xfId="0" applyFont="1" applyFill="1" applyBorder="1" applyAlignment="1">
      <alignment horizontal="left" vertical="center" wrapText="1" indent="1"/>
    </xf>
    <xf numFmtId="0" fontId="17" fillId="0" borderId="38" xfId="0" applyFont="1" applyFill="1" applyBorder="1" applyAlignment="1">
      <alignment horizontal="left" vertical="center" wrapText="1" indent="1"/>
    </xf>
    <xf numFmtId="0" fontId="8" fillId="0" borderId="0" xfId="124" applyFont="1" applyFill="1" applyBorder="1" applyAlignment="1" applyProtection="1">
      <alignment horizontal="left" vertical="center" wrapText="1"/>
      <protection hidden="1"/>
    </xf>
    <xf numFmtId="0" fontId="40" fillId="0" borderId="13" xfId="124" applyFont="1" applyFill="1" applyBorder="1" applyAlignment="1" applyProtection="1">
      <alignment horizontal="center" vertical="center"/>
      <protection hidden="1"/>
    </xf>
    <xf numFmtId="0" fontId="40" fillId="0" borderId="14" xfId="124" applyFont="1" applyFill="1" applyBorder="1" applyAlignment="1" applyProtection="1">
      <alignment horizontal="center" vertical="center"/>
      <protection hidden="1"/>
    </xf>
    <xf numFmtId="0" fontId="17" fillId="0" borderId="64" xfId="231" applyFont="1" applyFill="1" applyBorder="1" applyAlignment="1" applyProtection="1">
      <alignment horizontal="center" vertical="center"/>
      <protection hidden="1"/>
    </xf>
    <xf numFmtId="0" fontId="17" fillId="0" borderId="33" xfId="231" applyFont="1" applyFill="1" applyBorder="1" applyAlignment="1" applyProtection="1">
      <alignment horizontal="center" vertical="center"/>
      <protection hidden="1"/>
    </xf>
    <xf numFmtId="0" fontId="11" fillId="0" borderId="34" xfId="124" applyFont="1" applyBorder="1" applyAlignment="1" applyProtection="1">
      <alignment horizontal="center" vertical="center"/>
      <protection hidden="1"/>
    </xf>
    <xf numFmtId="0" fontId="11" fillId="0" borderId="58" xfId="124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/>
    </xf>
    <xf numFmtId="0" fontId="0" fillId="0" borderId="59" xfId="0" applyBorder="1" applyAlignment="1">
      <alignment/>
    </xf>
    <xf numFmtId="0" fontId="0" fillId="0" borderId="58" xfId="0" applyBorder="1" applyAlignment="1">
      <alignment/>
    </xf>
    <xf numFmtId="0" fontId="0" fillId="0" borderId="0" xfId="0" applyAlignment="1">
      <alignment/>
    </xf>
    <xf numFmtId="0" fontId="0" fillId="0" borderId="64" xfId="0" applyBorder="1" applyAlignment="1">
      <alignment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11" fillId="0" borderId="56" xfId="124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/>
    </xf>
    <xf numFmtId="0" fontId="0" fillId="0" borderId="57" xfId="0" applyBorder="1" applyAlignment="1">
      <alignment/>
    </xf>
    <xf numFmtId="0" fontId="11" fillId="0" borderId="13" xfId="124" applyFont="1" applyBorder="1" applyAlignment="1" applyProtection="1">
      <alignment horizontal="left" indent="1"/>
      <protection hidden="1"/>
    </xf>
    <xf numFmtId="0" fontId="41" fillId="0" borderId="34" xfId="124" applyFont="1" applyBorder="1" applyAlignment="1" applyProtection="1">
      <alignment horizontal="center" vertical="center"/>
      <protection hidden="1"/>
    </xf>
    <xf numFmtId="0" fontId="41" fillId="0" borderId="13" xfId="124" applyFont="1" applyBorder="1" applyAlignment="1" applyProtection="1">
      <alignment horizontal="center" vertical="center"/>
      <protection hidden="1"/>
    </xf>
    <xf numFmtId="1" fontId="20" fillId="35" borderId="50" xfId="231" applyNumberFormat="1" applyFont="1" applyFill="1" applyBorder="1" applyAlignment="1" applyProtection="1">
      <alignment horizontal="center" vertical="center"/>
      <protection hidden="1"/>
    </xf>
    <xf numFmtId="1" fontId="20" fillId="35" borderId="43" xfId="231" applyNumberFormat="1" applyFont="1" applyFill="1" applyBorder="1" applyAlignment="1" applyProtection="1">
      <alignment horizontal="center" vertical="center"/>
      <protection hidden="1"/>
    </xf>
    <xf numFmtId="1" fontId="20" fillId="0" borderId="34" xfId="231" applyNumberFormat="1" applyFont="1" applyFill="1" applyBorder="1" applyAlignment="1" applyProtection="1">
      <alignment horizontal="center" vertical="center"/>
      <protection hidden="1"/>
    </xf>
    <xf numFmtId="0" fontId="20" fillId="35" borderId="50" xfId="231" applyFont="1" applyFill="1" applyBorder="1" applyAlignment="1" applyProtection="1">
      <alignment horizontal="center" vertical="center"/>
      <protection hidden="1"/>
    </xf>
    <xf numFmtId="0" fontId="20" fillId="35" borderId="43" xfId="231" applyFont="1" applyFill="1" applyBorder="1" applyAlignment="1" applyProtection="1">
      <alignment horizontal="center" vertical="center"/>
      <protection hidden="1"/>
    </xf>
    <xf numFmtId="0" fontId="20" fillId="35" borderId="60" xfId="231" applyFont="1" applyFill="1" applyBorder="1" applyAlignment="1" applyProtection="1">
      <alignment horizontal="center" vertical="center" wrapText="1"/>
      <protection hidden="1"/>
    </xf>
    <xf numFmtId="0" fontId="20" fillId="35" borderId="65" xfId="231" applyFont="1" applyFill="1" applyBorder="1" applyAlignment="1" applyProtection="1">
      <alignment horizontal="center" vertical="center" wrapText="1"/>
      <protection hidden="1"/>
    </xf>
    <xf numFmtId="0" fontId="20" fillId="35" borderId="61" xfId="231" applyFont="1" applyFill="1" applyBorder="1" applyAlignment="1" applyProtection="1">
      <alignment horizontal="center" vertical="center" wrapText="1"/>
      <protection hidden="1"/>
    </xf>
    <xf numFmtId="0" fontId="20" fillId="35" borderId="62" xfId="231" applyFont="1" applyFill="1" applyBorder="1" applyAlignment="1" applyProtection="1">
      <alignment horizontal="center" vertical="center" wrapText="1"/>
      <protection hidden="1"/>
    </xf>
    <xf numFmtId="0" fontId="20" fillId="35" borderId="66" xfId="231" applyFont="1" applyFill="1" applyBorder="1" applyAlignment="1" applyProtection="1">
      <alignment horizontal="center" vertical="center" wrapText="1"/>
      <protection hidden="1"/>
    </xf>
    <xf numFmtId="0" fontId="20" fillId="35" borderId="63" xfId="231" applyFont="1" applyFill="1" applyBorder="1" applyAlignment="1" applyProtection="1">
      <alignment horizontal="center" vertical="center" wrapText="1"/>
      <protection hidden="1"/>
    </xf>
    <xf numFmtId="0" fontId="20" fillId="35" borderId="65" xfId="231" applyFont="1" applyFill="1" applyBorder="1" applyAlignment="1" applyProtection="1">
      <alignment horizontal="center" vertical="center"/>
      <protection hidden="1"/>
    </xf>
    <xf numFmtId="0" fontId="20" fillId="35" borderId="66" xfId="231" applyFont="1" applyFill="1" applyBorder="1" applyAlignment="1" applyProtection="1">
      <alignment horizontal="center" vertical="center"/>
      <protection hidden="1"/>
    </xf>
    <xf numFmtId="1" fontId="20" fillId="35" borderId="67" xfId="231" applyNumberFormat="1" applyFont="1" applyFill="1" applyBorder="1" applyAlignment="1" applyProtection="1">
      <alignment horizontal="center" vertical="center"/>
      <protection hidden="1"/>
    </xf>
    <xf numFmtId="1" fontId="20" fillId="35" borderId="68" xfId="231" applyNumberFormat="1" applyFont="1" applyFill="1" applyBorder="1" applyAlignment="1" applyProtection="1">
      <alignment horizontal="center" vertical="center"/>
      <protection hidden="1"/>
    </xf>
    <xf numFmtId="0" fontId="20" fillId="0" borderId="13" xfId="231" applyFont="1" applyFill="1" applyBorder="1" applyAlignment="1" applyProtection="1">
      <alignment horizontal="center" vertical="center"/>
      <protection hidden="1"/>
    </xf>
    <xf numFmtId="0" fontId="20" fillId="0" borderId="34" xfId="231" applyFont="1" applyFill="1" applyBorder="1" applyAlignment="1" applyProtection="1">
      <alignment horizontal="center" vertical="center"/>
      <protection hidden="1"/>
    </xf>
    <xf numFmtId="0" fontId="11" fillId="0" borderId="38" xfId="124" applyFont="1" applyBorder="1" applyAlignment="1" applyProtection="1">
      <alignment horizontal="left" vertical="center" wrapText="1"/>
      <protection hidden="1"/>
    </xf>
    <xf numFmtId="1" fontId="20" fillId="35" borderId="69" xfId="231" applyNumberFormat="1" applyFont="1" applyFill="1" applyBorder="1" applyAlignment="1">
      <alignment horizontal="center" vertical="center"/>
      <protection/>
    </xf>
    <xf numFmtId="1" fontId="20" fillId="35" borderId="70" xfId="231" applyNumberFormat="1" applyFont="1" applyFill="1" applyBorder="1" applyAlignment="1">
      <alignment horizontal="center" vertical="center"/>
      <protection/>
    </xf>
    <xf numFmtId="0" fontId="20" fillId="35" borderId="50" xfId="231" applyFont="1" applyFill="1" applyBorder="1" applyAlignment="1">
      <alignment horizontal="center" vertical="center"/>
      <protection/>
    </xf>
    <xf numFmtId="0" fontId="20" fillId="35" borderId="43" xfId="231" applyFont="1" applyFill="1" applyBorder="1" applyAlignment="1">
      <alignment horizontal="center" vertical="center"/>
      <protection/>
    </xf>
    <xf numFmtId="0" fontId="45" fillId="0" borderId="34" xfId="124" applyFont="1" applyBorder="1" applyAlignment="1" applyProtection="1">
      <alignment horizontal="center" vertical="center"/>
      <protection hidden="1"/>
    </xf>
    <xf numFmtId="0" fontId="20" fillId="35" borderId="50" xfId="231" applyFont="1" applyFill="1" applyBorder="1" applyAlignment="1" applyProtection="1">
      <alignment horizontal="center" vertical="center" wrapText="1"/>
      <protection hidden="1"/>
    </xf>
    <xf numFmtId="0" fontId="20" fillId="35" borderId="43" xfId="231" applyFont="1" applyFill="1" applyBorder="1" applyAlignment="1" applyProtection="1">
      <alignment horizontal="center" vertical="center" wrapText="1"/>
      <protection hidden="1"/>
    </xf>
    <xf numFmtId="0" fontId="20" fillId="35" borderId="45" xfId="231" applyFont="1" applyFill="1" applyBorder="1" applyAlignment="1">
      <alignment horizontal="center" vertical="center"/>
      <protection/>
    </xf>
    <xf numFmtId="1" fontId="20" fillId="35" borderId="50" xfId="231" applyNumberFormat="1" applyFont="1" applyFill="1" applyBorder="1" applyAlignment="1">
      <alignment horizontal="center" vertical="center"/>
      <protection/>
    </xf>
    <xf numFmtId="1" fontId="20" fillId="35" borderId="43" xfId="231" applyNumberFormat="1" applyFont="1" applyFill="1" applyBorder="1" applyAlignment="1">
      <alignment horizontal="center" vertical="center"/>
      <protection/>
    </xf>
    <xf numFmtId="0" fontId="10" fillId="35" borderId="12" xfId="124" applyFont="1" applyFill="1" applyBorder="1" applyAlignment="1">
      <alignment horizontal="left" vertical="center" wrapText="1"/>
      <protection/>
    </xf>
    <xf numFmtId="0" fontId="43" fillId="34" borderId="12" xfId="0" applyFont="1" applyFill="1" applyBorder="1" applyAlignment="1">
      <alignment horizontal="right" vertical="center" wrapText="1"/>
    </xf>
    <xf numFmtId="0" fontId="20" fillId="35" borderId="71" xfId="231" applyFont="1" applyFill="1" applyBorder="1" applyAlignment="1">
      <alignment horizontal="center" vertical="center"/>
      <protection/>
    </xf>
    <xf numFmtId="0" fontId="20" fillId="35" borderId="39" xfId="231" applyFont="1" applyFill="1" applyBorder="1" applyAlignment="1">
      <alignment horizontal="center" vertical="center"/>
      <protection/>
    </xf>
    <xf numFmtId="0" fontId="11" fillId="0" borderId="34" xfId="124" applyFont="1" applyBorder="1" applyAlignment="1" applyProtection="1">
      <alignment horizontal="left" vertical="center" indent="1"/>
      <protection hidden="1"/>
    </xf>
    <xf numFmtId="0" fontId="17" fillId="0" borderId="34" xfId="231" applyFont="1" applyFill="1" applyBorder="1" applyAlignment="1" applyProtection="1">
      <alignment horizontal="center" vertical="center" wrapText="1"/>
      <protection hidden="1"/>
    </xf>
    <xf numFmtId="1" fontId="20" fillId="35" borderId="51" xfId="231" applyNumberFormat="1" applyFont="1" applyFill="1" applyBorder="1" applyAlignment="1">
      <alignment horizontal="center" vertical="center"/>
      <protection/>
    </xf>
    <xf numFmtId="1" fontId="20" fillId="35" borderId="40" xfId="231" applyNumberFormat="1" applyFont="1" applyFill="1" applyBorder="1" applyAlignment="1">
      <alignment horizontal="center" vertical="center"/>
      <protection/>
    </xf>
    <xf numFmtId="0" fontId="17" fillId="0" borderId="12" xfId="231" applyFont="1" applyFill="1" applyBorder="1" applyAlignment="1" applyProtection="1">
      <alignment horizontal="center" vertical="center"/>
      <protection hidden="1"/>
    </xf>
    <xf numFmtId="0" fontId="17" fillId="0" borderId="38" xfId="231" applyFont="1" applyFill="1" applyBorder="1" applyAlignment="1" applyProtection="1">
      <alignment horizontal="center" vertical="center"/>
      <protection hidden="1"/>
    </xf>
    <xf numFmtId="0" fontId="17" fillId="0" borderId="34" xfId="231" applyFont="1" applyFill="1" applyBorder="1" applyAlignment="1" applyProtection="1">
      <alignment horizontal="left" vertical="center" wrapText="1"/>
      <protection hidden="1"/>
    </xf>
    <xf numFmtId="0" fontId="17" fillId="0" borderId="13" xfId="231" applyFont="1" applyFill="1" applyBorder="1" applyAlignment="1" applyProtection="1">
      <alignment horizontal="left" vertical="center" wrapText="1"/>
      <protection hidden="1"/>
    </xf>
    <xf numFmtId="0" fontId="20" fillId="35" borderId="72" xfId="231" applyFont="1" applyFill="1" applyBorder="1" applyAlignment="1" applyProtection="1">
      <alignment horizontal="center" vertical="center"/>
      <protection hidden="1"/>
    </xf>
    <xf numFmtId="0" fontId="20" fillId="35" borderId="73" xfId="231" applyFont="1" applyFill="1" applyBorder="1" applyAlignment="1" applyProtection="1">
      <alignment horizontal="center" vertical="center"/>
      <protection hidden="1"/>
    </xf>
    <xf numFmtId="0" fontId="17" fillId="0" borderId="13" xfId="0" applyFont="1" applyFill="1" applyBorder="1" applyAlignment="1">
      <alignment horizontal="left" vertical="center" wrapText="1" indent="1"/>
    </xf>
    <xf numFmtId="0" fontId="40" fillId="0" borderId="56" xfId="231" applyFont="1" applyFill="1" applyBorder="1" applyAlignment="1" applyProtection="1">
      <alignment horizontal="center" vertical="center"/>
      <protection hidden="1"/>
    </xf>
    <xf numFmtId="0" fontId="40" fillId="0" borderId="10" xfId="231" applyFont="1" applyFill="1" applyBorder="1" applyAlignment="1" applyProtection="1">
      <alignment horizontal="center" vertical="center"/>
      <protection hidden="1"/>
    </xf>
    <xf numFmtId="0" fontId="40" fillId="0" borderId="58" xfId="231" applyFont="1" applyFill="1" applyBorder="1" applyAlignment="1" applyProtection="1">
      <alignment horizontal="center" vertical="center"/>
      <protection hidden="1"/>
    </xf>
    <xf numFmtId="0" fontId="40" fillId="0" borderId="0" xfId="231" applyFont="1" applyFill="1" applyBorder="1" applyAlignment="1" applyProtection="1">
      <alignment horizontal="center" vertical="center"/>
      <protection hidden="1"/>
    </xf>
    <xf numFmtId="0" fontId="40" fillId="0" borderId="64" xfId="231" applyFont="1" applyFill="1" applyBorder="1" applyAlignment="1" applyProtection="1">
      <alignment horizontal="center" vertical="center"/>
      <protection hidden="1"/>
    </xf>
    <xf numFmtId="0" fontId="40" fillId="0" borderId="11" xfId="231" applyFont="1" applyFill="1" applyBorder="1" applyAlignment="1" applyProtection="1">
      <alignment horizontal="center" vertical="center"/>
      <protection hidden="1"/>
    </xf>
    <xf numFmtId="0" fontId="40" fillId="0" borderId="12" xfId="0" applyFont="1" applyFill="1" applyBorder="1" applyAlignment="1">
      <alignment horizontal="left" vertical="center" wrapText="1" indent="1"/>
    </xf>
    <xf numFmtId="0" fontId="17" fillId="0" borderId="10" xfId="231" applyFont="1" applyFill="1" applyBorder="1" applyAlignment="1" applyProtection="1">
      <alignment horizontal="left" vertical="center" wrapText="1"/>
      <protection hidden="1"/>
    </xf>
    <xf numFmtId="0" fontId="17" fillId="0" borderId="57" xfId="231" applyFont="1" applyFill="1" applyBorder="1" applyAlignment="1" applyProtection="1">
      <alignment horizontal="left" vertical="center" wrapText="1"/>
      <protection hidden="1"/>
    </xf>
    <xf numFmtId="0" fontId="17" fillId="0" borderId="0" xfId="231" applyFont="1" applyFill="1" applyBorder="1" applyAlignment="1" applyProtection="1">
      <alignment horizontal="left" vertical="center" wrapText="1"/>
      <protection hidden="1"/>
    </xf>
    <xf numFmtId="0" fontId="17" fillId="0" borderId="59" xfId="231" applyFont="1" applyFill="1" applyBorder="1" applyAlignment="1" applyProtection="1">
      <alignment horizontal="left" vertical="center" wrapText="1"/>
      <protection hidden="1"/>
    </xf>
    <xf numFmtId="0" fontId="17" fillId="0" borderId="11" xfId="231" applyFont="1" applyFill="1" applyBorder="1" applyAlignment="1" applyProtection="1">
      <alignment horizontal="left" vertical="center" wrapText="1"/>
      <protection hidden="1"/>
    </xf>
    <xf numFmtId="0" fontId="17" fillId="0" borderId="33" xfId="231" applyFont="1" applyFill="1" applyBorder="1" applyAlignment="1" applyProtection="1">
      <alignment horizontal="left" vertical="center" wrapText="1"/>
      <protection hidden="1"/>
    </xf>
    <xf numFmtId="0" fontId="20" fillId="0" borderId="58" xfId="231" applyFont="1" applyFill="1" applyBorder="1" applyAlignment="1" applyProtection="1">
      <alignment horizontal="center" vertical="center"/>
      <protection hidden="1"/>
    </xf>
    <xf numFmtId="0" fontId="20" fillId="0" borderId="0" xfId="231" applyFont="1" applyFill="1" applyBorder="1" applyAlignment="1" applyProtection="1">
      <alignment horizontal="center" vertical="center"/>
      <protection hidden="1"/>
    </xf>
    <xf numFmtId="0" fontId="20" fillId="0" borderId="59" xfId="231" applyFont="1" applyFill="1" applyBorder="1" applyAlignment="1" applyProtection="1">
      <alignment horizontal="center" vertical="center"/>
      <protection hidden="1"/>
    </xf>
    <xf numFmtId="0" fontId="20" fillId="0" borderId="64" xfId="231" applyFont="1" applyFill="1" applyBorder="1" applyAlignment="1" applyProtection="1">
      <alignment horizontal="center" vertical="center"/>
      <protection hidden="1"/>
    </xf>
    <xf numFmtId="0" fontId="20" fillId="0" borderId="11" xfId="231" applyFont="1" applyFill="1" applyBorder="1" applyAlignment="1" applyProtection="1">
      <alignment horizontal="center" vertical="center"/>
      <protection hidden="1"/>
    </xf>
    <xf numFmtId="0" fontId="20" fillId="0" borderId="33" xfId="231" applyFont="1" applyFill="1" applyBorder="1" applyAlignment="1" applyProtection="1">
      <alignment horizontal="center" vertical="center"/>
      <protection hidden="1"/>
    </xf>
    <xf numFmtId="0" fontId="17" fillId="0" borderId="34" xfId="231" applyFont="1" applyFill="1" applyBorder="1" applyAlignment="1" applyProtection="1">
      <alignment horizontal="left" vertical="center" indent="1"/>
      <protection hidden="1"/>
    </xf>
    <xf numFmtId="0" fontId="20" fillId="35" borderId="71" xfId="231" applyFont="1" applyFill="1" applyBorder="1" applyAlignment="1" applyProtection="1">
      <alignment horizontal="center" vertical="center"/>
      <protection hidden="1"/>
    </xf>
    <xf numFmtId="0" fontId="20" fillId="35" borderId="39" xfId="231" applyFont="1" applyFill="1" applyBorder="1" applyAlignment="1" applyProtection="1">
      <alignment horizontal="center" vertical="center"/>
      <protection hidden="1"/>
    </xf>
    <xf numFmtId="0" fontId="17" fillId="0" borderId="13" xfId="231" applyFont="1" applyFill="1" applyBorder="1" applyAlignment="1" applyProtection="1">
      <alignment horizontal="left" vertical="center" indent="1"/>
      <protection hidden="1"/>
    </xf>
    <xf numFmtId="0" fontId="20" fillId="0" borderId="14" xfId="231" applyFont="1" applyFill="1" applyBorder="1" applyAlignment="1" applyProtection="1">
      <alignment horizontal="center" vertical="center"/>
      <protection hidden="1"/>
    </xf>
    <xf numFmtId="0" fontId="20" fillId="0" borderId="12" xfId="231" applyFont="1" applyFill="1" applyBorder="1" applyAlignment="1" applyProtection="1">
      <alignment horizontal="center" vertical="center"/>
      <protection hidden="1"/>
    </xf>
    <xf numFmtId="0" fontId="20" fillId="0" borderId="38" xfId="231" applyFont="1" applyFill="1" applyBorder="1" applyAlignment="1" applyProtection="1">
      <alignment horizontal="center" vertical="center"/>
      <protection hidden="1"/>
    </xf>
    <xf numFmtId="0" fontId="11" fillId="0" borderId="13" xfId="124" applyFont="1" applyBorder="1" applyAlignment="1" applyProtection="1">
      <alignment horizontal="center" vertical="center"/>
      <protection/>
    </xf>
    <xf numFmtId="1" fontId="11" fillId="0" borderId="64" xfId="124" applyNumberFormat="1" applyFont="1" applyFill="1" applyBorder="1" applyAlignment="1" applyProtection="1">
      <alignment horizontal="center" vertical="center"/>
      <protection/>
    </xf>
    <xf numFmtId="1" fontId="11" fillId="0" borderId="11" xfId="124" applyNumberFormat="1" applyFont="1" applyFill="1" applyBorder="1" applyAlignment="1" applyProtection="1">
      <alignment horizontal="center" vertical="center"/>
      <protection/>
    </xf>
    <xf numFmtId="1" fontId="11" fillId="0" borderId="33" xfId="124" applyNumberFormat="1" applyFont="1" applyFill="1" applyBorder="1" applyAlignment="1" applyProtection="1">
      <alignment horizontal="center" vertical="center"/>
      <protection/>
    </xf>
    <xf numFmtId="0" fontId="11" fillId="0" borderId="0" xfId="124" applyFont="1" applyBorder="1" applyAlignment="1" applyProtection="1">
      <alignment horizontal="left" vertical="center" wrapText="1"/>
      <protection/>
    </xf>
    <xf numFmtId="0" fontId="11" fillId="0" borderId="0" xfId="124" applyFont="1" applyBorder="1" applyAlignment="1" applyProtection="1">
      <alignment horizontal="left" vertical="center"/>
      <protection/>
    </xf>
    <xf numFmtId="0" fontId="22" fillId="0" borderId="0" xfId="124" applyFont="1" applyBorder="1" applyAlignment="1" applyProtection="1">
      <alignment horizontal="left" vertical="center"/>
      <protection/>
    </xf>
    <xf numFmtId="1" fontId="20" fillId="35" borderId="54" xfId="231" applyNumberFormat="1" applyFont="1" applyFill="1" applyBorder="1" applyAlignment="1">
      <alignment horizontal="center" vertical="center"/>
      <protection/>
    </xf>
    <xf numFmtId="0" fontId="9" fillId="34" borderId="12" xfId="124" applyFont="1" applyFill="1" applyBorder="1" applyAlignment="1" applyProtection="1">
      <alignment horizontal="left" vertical="center" wrapText="1"/>
      <protection/>
    </xf>
    <xf numFmtId="0" fontId="11" fillId="0" borderId="14" xfId="231" applyFont="1" applyFill="1" applyBorder="1" applyAlignment="1" applyProtection="1">
      <alignment horizontal="left" vertical="center"/>
      <protection/>
    </xf>
    <xf numFmtId="0" fontId="11" fillId="0" borderId="12" xfId="231" applyFont="1" applyFill="1" applyBorder="1" applyAlignment="1" applyProtection="1">
      <alignment horizontal="left" vertical="center"/>
      <protection/>
    </xf>
    <xf numFmtId="0" fontId="11" fillId="0" borderId="38" xfId="231" applyFont="1" applyFill="1" applyBorder="1" applyAlignment="1" applyProtection="1">
      <alignment horizontal="left" vertical="center"/>
      <protection/>
    </xf>
    <xf numFmtId="0" fontId="20" fillId="35" borderId="72" xfId="231" applyFont="1" applyFill="1" applyBorder="1" applyAlignment="1" applyProtection="1">
      <alignment horizontal="center" vertical="center"/>
      <protection/>
    </xf>
    <xf numFmtId="0" fontId="20" fillId="35" borderId="65" xfId="231" applyFont="1" applyFill="1" applyBorder="1" applyAlignment="1" applyProtection="1">
      <alignment horizontal="center" vertical="center"/>
      <protection/>
    </xf>
    <xf numFmtId="0" fontId="20" fillId="35" borderId="61" xfId="231" applyFont="1" applyFill="1" applyBorder="1" applyAlignment="1" applyProtection="1">
      <alignment horizontal="center" vertical="center"/>
      <protection/>
    </xf>
    <xf numFmtId="0" fontId="20" fillId="35" borderId="73" xfId="231" applyFont="1" applyFill="1" applyBorder="1" applyAlignment="1" applyProtection="1">
      <alignment horizontal="center" vertical="center"/>
      <protection/>
    </xf>
    <xf numFmtId="0" fontId="20" fillId="35" borderId="66" xfId="231" applyFont="1" applyFill="1" applyBorder="1" applyAlignment="1" applyProtection="1">
      <alignment horizontal="center" vertical="center"/>
      <protection/>
    </xf>
    <xf numFmtId="0" fontId="20" fillId="35" borderId="63" xfId="231" applyFont="1" applyFill="1" applyBorder="1" applyAlignment="1" applyProtection="1">
      <alignment horizontal="center" vertical="center"/>
      <protection/>
    </xf>
    <xf numFmtId="0" fontId="11" fillId="0" borderId="14" xfId="124" applyFont="1" applyBorder="1" applyAlignment="1" applyProtection="1">
      <alignment horizontal="center" vertical="center"/>
      <protection/>
    </xf>
    <xf numFmtId="0" fontId="11" fillId="0" borderId="12" xfId="124" applyFont="1" applyBorder="1" applyAlignment="1" applyProtection="1">
      <alignment horizontal="center" vertical="center"/>
      <protection/>
    </xf>
    <xf numFmtId="0" fontId="9" fillId="57" borderId="12" xfId="124" applyFont="1" applyFill="1" applyBorder="1" applyAlignment="1" applyProtection="1">
      <alignment horizontal="left" vertical="center" wrapText="1"/>
      <protection/>
    </xf>
    <xf numFmtId="0" fontId="20" fillId="35" borderId="60" xfId="231" applyFont="1" applyFill="1" applyBorder="1" applyAlignment="1" applyProtection="1">
      <alignment horizontal="center" vertical="center" wrapText="1"/>
      <protection/>
    </xf>
    <xf numFmtId="0" fontId="20" fillId="35" borderId="65" xfId="231" applyFont="1" applyFill="1" applyBorder="1" applyAlignment="1" applyProtection="1">
      <alignment horizontal="center" vertical="center" wrapText="1"/>
      <protection/>
    </xf>
    <xf numFmtId="0" fontId="20" fillId="35" borderId="61" xfId="231" applyFont="1" applyFill="1" applyBorder="1" applyAlignment="1" applyProtection="1">
      <alignment horizontal="center" vertical="center" wrapText="1"/>
      <protection/>
    </xf>
    <xf numFmtId="0" fontId="20" fillId="35" borderId="62" xfId="231" applyFont="1" applyFill="1" applyBorder="1" applyAlignment="1" applyProtection="1">
      <alignment horizontal="center" vertical="center" wrapText="1"/>
      <protection/>
    </xf>
    <xf numFmtId="0" fontId="20" fillId="35" borderId="66" xfId="231" applyFont="1" applyFill="1" applyBorder="1" applyAlignment="1" applyProtection="1">
      <alignment horizontal="center" vertical="center" wrapText="1"/>
      <protection/>
    </xf>
    <xf numFmtId="0" fontId="20" fillId="35" borderId="63" xfId="231" applyFont="1" applyFill="1" applyBorder="1" applyAlignment="1" applyProtection="1">
      <alignment horizontal="center" vertical="center" wrapText="1"/>
      <protection/>
    </xf>
    <xf numFmtId="1" fontId="20" fillId="35" borderId="60" xfId="231" applyNumberFormat="1" applyFont="1" applyFill="1" applyBorder="1" applyAlignment="1" applyProtection="1">
      <alignment horizontal="center" vertical="center"/>
      <protection/>
    </xf>
    <xf numFmtId="1" fontId="20" fillId="35" borderId="65" xfId="231" applyNumberFormat="1" applyFont="1" applyFill="1" applyBorder="1" applyAlignment="1" applyProtection="1">
      <alignment horizontal="center" vertical="center"/>
      <protection/>
    </xf>
    <xf numFmtId="1" fontId="20" fillId="35" borderId="61" xfId="231" applyNumberFormat="1" applyFont="1" applyFill="1" applyBorder="1" applyAlignment="1" applyProtection="1">
      <alignment horizontal="center" vertical="center"/>
      <protection/>
    </xf>
    <xf numFmtId="1" fontId="20" fillId="35" borderId="62" xfId="231" applyNumberFormat="1" applyFont="1" applyFill="1" applyBorder="1" applyAlignment="1" applyProtection="1">
      <alignment horizontal="center" vertical="center"/>
      <protection/>
    </xf>
    <xf numFmtId="1" fontId="20" fillId="35" borderId="66" xfId="231" applyNumberFormat="1" applyFont="1" applyFill="1" applyBorder="1" applyAlignment="1" applyProtection="1">
      <alignment horizontal="center" vertical="center"/>
      <protection/>
    </xf>
    <xf numFmtId="1" fontId="20" fillId="35" borderId="63" xfId="231" applyNumberFormat="1" applyFont="1" applyFill="1" applyBorder="1" applyAlignment="1" applyProtection="1">
      <alignment horizontal="center" vertical="center"/>
      <protection/>
    </xf>
    <xf numFmtId="1" fontId="11" fillId="0" borderId="34" xfId="124" applyNumberFormat="1" applyFont="1" applyFill="1" applyBorder="1" applyAlignment="1" applyProtection="1">
      <alignment horizontal="center" vertical="center"/>
      <protection/>
    </xf>
    <xf numFmtId="1" fontId="11" fillId="0" borderId="13" xfId="124" applyNumberFormat="1" applyFont="1" applyFill="1" applyBorder="1" applyAlignment="1" applyProtection="1">
      <alignment horizontal="center" vertical="center"/>
      <protection/>
    </xf>
    <xf numFmtId="1" fontId="20" fillId="35" borderId="50" xfId="231" applyNumberFormat="1" applyFont="1" applyFill="1" applyBorder="1" applyAlignment="1" applyProtection="1">
      <alignment horizontal="center" vertical="center"/>
      <protection/>
    </xf>
    <xf numFmtId="1" fontId="20" fillId="35" borderId="43" xfId="231" applyNumberFormat="1" applyFont="1" applyFill="1" applyBorder="1" applyAlignment="1" applyProtection="1">
      <alignment horizontal="center" vertical="center"/>
      <protection/>
    </xf>
    <xf numFmtId="0" fontId="20" fillId="35" borderId="50" xfId="231" applyFont="1" applyFill="1" applyBorder="1" applyAlignment="1" applyProtection="1">
      <alignment horizontal="center" vertical="center" wrapText="1"/>
      <protection/>
    </xf>
    <xf numFmtId="0" fontId="20" fillId="35" borderId="43" xfId="231" applyFont="1" applyFill="1" applyBorder="1" applyAlignment="1" applyProtection="1">
      <alignment horizontal="center" vertical="center" wrapText="1"/>
      <protection/>
    </xf>
    <xf numFmtId="0" fontId="11" fillId="0" borderId="38" xfId="124" applyFont="1" applyBorder="1" applyAlignment="1" applyProtection="1">
      <alignment horizontal="center" vertical="center"/>
      <protection/>
    </xf>
    <xf numFmtId="0" fontId="11" fillId="0" borderId="14" xfId="124" applyFont="1" applyFill="1" applyBorder="1" applyAlignment="1" applyProtection="1">
      <alignment horizontal="center" vertical="center"/>
      <protection/>
    </xf>
    <xf numFmtId="0" fontId="11" fillId="0" borderId="38" xfId="124" applyFont="1" applyFill="1" applyBorder="1" applyAlignment="1" applyProtection="1">
      <alignment horizontal="center" vertical="center"/>
      <protection/>
    </xf>
    <xf numFmtId="0" fontId="20" fillId="35" borderId="60" xfId="231" applyFont="1" applyFill="1" applyBorder="1" applyAlignment="1" applyProtection="1">
      <alignment horizontal="center" vertical="center"/>
      <protection/>
    </xf>
    <xf numFmtId="0" fontId="20" fillId="35" borderId="62" xfId="231" applyFont="1" applyFill="1" applyBorder="1" applyAlignment="1" applyProtection="1">
      <alignment horizontal="center" vertical="center"/>
      <protection/>
    </xf>
    <xf numFmtId="0" fontId="11" fillId="0" borderId="64" xfId="231" applyFont="1" applyFill="1" applyBorder="1" applyAlignment="1" applyProtection="1">
      <alignment horizontal="left" vertical="center"/>
      <protection/>
    </xf>
    <xf numFmtId="0" fontId="11" fillId="0" borderId="11" xfId="231" applyFont="1" applyFill="1" applyBorder="1" applyAlignment="1" applyProtection="1">
      <alignment horizontal="left" vertical="center"/>
      <protection/>
    </xf>
    <xf numFmtId="0" fontId="11" fillId="0" borderId="33" xfId="231" applyFont="1" applyFill="1" applyBorder="1" applyAlignment="1" applyProtection="1">
      <alignment horizontal="left" vertical="center"/>
      <protection/>
    </xf>
    <xf numFmtId="0" fontId="11" fillId="0" borderId="34" xfId="124" applyFont="1" applyBorder="1" applyAlignment="1" applyProtection="1">
      <alignment horizontal="left" vertical="center"/>
      <protection/>
    </xf>
    <xf numFmtId="0" fontId="11" fillId="0" borderId="64" xfId="124" applyFont="1" applyBorder="1" applyAlignment="1" applyProtection="1">
      <alignment horizontal="center" vertical="center"/>
      <protection/>
    </xf>
    <xf numFmtId="0" fontId="11" fillId="0" borderId="33" xfId="124" applyFont="1" applyBorder="1" applyAlignment="1" applyProtection="1">
      <alignment horizontal="center" vertical="center"/>
      <protection/>
    </xf>
    <xf numFmtId="0" fontId="11" fillId="0" borderId="34" xfId="124" applyFont="1" applyBorder="1" applyAlignment="1" applyProtection="1">
      <alignment horizontal="center" vertical="center"/>
      <protection/>
    </xf>
    <xf numFmtId="0" fontId="20" fillId="35" borderId="50" xfId="231" applyFont="1" applyFill="1" applyBorder="1" applyAlignment="1" applyProtection="1">
      <alignment horizontal="center" vertical="center"/>
      <protection/>
    </xf>
    <xf numFmtId="0" fontId="20" fillId="35" borderId="43" xfId="231" applyFont="1" applyFill="1" applyBorder="1" applyAlignment="1" applyProtection="1">
      <alignment horizontal="center" vertical="center"/>
      <protection/>
    </xf>
    <xf numFmtId="0" fontId="11" fillId="0" borderId="14" xfId="124" applyFont="1" applyBorder="1" applyAlignment="1" applyProtection="1">
      <alignment horizontal="left" vertical="center"/>
      <protection/>
    </xf>
    <xf numFmtId="0" fontId="11" fillId="0" borderId="12" xfId="124" applyFont="1" applyBorder="1" applyAlignment="1" applyProtection="1">
      <alignment horizontal="left" vertical="center"/>
      <protection/>
    </xf>
    <xf numFmtId="0" fontId="11" fillId="0" borderId="38" xfId="124" applyFont="1" applyBorder="1" applyAlignment="1" applyProtection="1">
      <alignment horizontal="left" vertical="center"/>
      <protection/>
    </xf>
    <xf numFmtId="0" fontId="20" fillId="35" borderId="13" xfId="231" applyFont="1" applyFill="1" applyBorder="1" applyAlignment="1" applyProtection="1">
      <alignment horizontal="center" vertical="center" wrapText="1"/>
      <protection/>
    </xf>
    <xf numFmtId="0" fontId="20" fillId="35" borderId="56" xfId="231" applyFont="1" applyFill="1" applyBorder="1" applyAlignment="1" applyProtection="1">
      <alignment horizontal="center" vertical="center"/>
      <protection/>
    </xf>
    <xf numFmtId="0" fontId="20" fillId="35" borderId="10" xfId="231" applyFont="1" applyFill="1" applyBorder="1" applyAlignment="1" applyProtection="1">
      <alignment horizontal="center" vertical="center"/>
      <protection/>
    </xf>
    <xf numFmtId="0" fontId="20" fillId="35" borderId="57" xfId="231" applyFont="1" applyFill="1" applyBorder="1" applyAlignment="1" applyProtection="1">
      <alignment horizontal="center" vertical="center"/>
      <protection/>
    </xf>
    <xf numFmtId="0" fontId="20" fillId="35" borderId="64" xfId="231" applyFont="1" applyFill="1" applyBorder="1" applyAlignment="1" applyProtection="1">
      <alignment horizontal="center" vertical="center"/>
      <protection/>
    </xf>
    <xf numFmtId="0" fontId="20" fillId="35" borderId="11" xfId="231" applyFont="1" applyFill="1" applyBorder="1" applyAlignment="1" applyProtection="1">
      <alignment horizontal="center" vertical="center"/>
      <protection/>
    </xf>
    <xf numFmtId="0" fontId="20" fillId="35" borderId="33" xfId="231" applyFont="1" applyFill="1" applyBorder="1" applyAlignment="1" applyProtection="1">
      <alignment horizontal="center" vertical="center"/>
      <protection/>
    </xf>
    <xf numFmtId="0" fontId="20" fillId="35" borderId="13" xfId="231" applyFont="1" applyFill="1" applyBorder="1" applyAlignment="1" applyProtection="1">
      <alignment horizontal="center" vertical="center"/>
      <protection/>
    </xf>
    <xf numFmtId="1" fontId="20" fillId="35" borderId="13" xfId="231" applyNumberFormat="1" applyFont="1" applyFill="1" applyBorder="1" applyAlignment="1" applyProtection="1">
      <alignment horizontal="center" vertical="center"/>
      <protection/>
    </xf>
    <xf numFmtId="0" fontId="20" fillId="35" borderId="71" xfId="231" applyFont="1" applyFill="1" applyBorder="1" applyAlignment="1" applyProtection="1">
      <alignment horizontal="center" vertical="center"/>
      <protection/>
    </xf>
    <xf numFmtId="0" fontId="20" fillId="35" borderId="39" xfId="231" applyFont="1" applyFill="1" applyBorder="1" applyAlignment="1" applyProtection="1">
      <alignment horizontal="center" vertical="center"/>
      <protection/>
    </xf>
    <xf numFmtId="0" fontId="11" fillId="0" borderId="10" xfId="124" applyFont="1" applyBorder="1" applyAlignment="1" applyProtection="1">
      <alignment horizontal="center" vertical="center"/>
      <protection/>
    </xf>
    <xf numFmtId="0" fontId="11" fillId="0" borderId="13" xfId="124" applyFont="1" applyBorder="1" applyAlignment="1" applyProtection="1">
      <alignment horizontal="left" vertical="center"/>
      <protection/>
    </xf>
    <xf numFmtId="0" fontId="9" fillId="34" borderId="12" xfId="0" applyFont="1" applyFill="1" applyBorder="1" applyAlignment="1" applyProtection="1">
      <alignment horizontal="left" vertical="center" wrapText="1"/>
      <protection/>
    </xf>
    <xf numFmtId="0" fontId="43" fillId="34" borderId="12" xfId="0" applyFont="1" applyFill="1" applyBorder="1" applyAlignment="1" applyProtection="1">
      <alignment horizontal="right" vertical="center" wrapText="1"/>
      <protection/>
    </xf>
    <xf numFmtId="0" fontId="11" fillId="0" borderId="10" xfId="124" applyFont="1" applyBorder="1" applyAlignment="1" applyProtection="1">
      <alignment horizontal="right" vertical="center" wrapText="1"/>
      <protection/>
    </xf>
  </cellXfs>
  <cellStyles count="265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Hyperlink 2" xfId="123"/>
    <cellStyle name="Normal 2" xfId="124"/>
    <cellStyle name="Normal 3" xfId="125"/>
    <cellStyle name="Акцент1" xfId="126"/>
    <cellStyle name="Акцент1 2" xfId="127"/>
    <cellStyle name="Акцент1 3" xfId="128"/>
    <cellStyle name="Акцент1 4" xfId="129"/>
    <cellStyle name="Акцент1 5" xfId="130"/>
    <cellStyle name="Акцент1 6" xfId="131"/>
    <cellStyle name="Акцент2" xfId="132"/>
    <cellStyle name="Акцент2 2" xfId="133"/>
    <cellStyle name="Акцент2 3" xfId="134"/>
    <cellStyle name="Акцент2 4" xfId="135"/>
    <cellStyle name="Акцент2 5" xfId="136"/>
    <cellStyle name="Акцент2 6" xfId="137"/>
    <cellStyle name="Акцент3" xfId="138"/>
    <cellStyle name="Акцент3 2" xfId="139"/>
    <cellStyle name="Акцент3 3" xfId="140"/>
    <cellStyle name="Акцент3 4" xfId="141"/>
    <cellStyle name="Акцент3 5" xfId="142"/>
    <cellStyle name="Акцент3 6" xfId="143"/>
    <cellStyle name="Акцент4" xfId="144"/>
    <cellStyle name="Акцент4 2" xfId="145"/>
    <cellStyle name="Акцент4 3" xfId="146"/>
    <cellStyle name="Акцент4 4" xfId="147"/>
    <cellStyle name="Акцент4 5" xfId="148"/>
    <cellStyle name="Акцент4 6" xfId="149"/>
    <cellStyle name="Акцент5" xfId="150"/>
    <cellStyle name="Акцент5 2" xfId="151"/>
    <cellStyle name="Акцент5 3" xfId="152"/>
    <cellStyle name="Акцент5 4" xfId="153"/>
    <cellStyle name="Акцент5 5" xfId="154"/>
    <cellStyle name="Акцент5 6" xfId="155"/>
    <cellStyle name="Акцент6" xfId="156"/>
    <cellStyle name="Акцент6 2" xfId="157"/>
    <cellStyle name="Акцент6 3" xfId="158"/>
    <cellStyle name="Акцент6 4" xfId="159"/>
    <cellStyle name="Акцент6 5" xfId="160"/>
    <cellStyle name="Акцент6 6" xfId="161"/>
    <cellStyle name="Ввод " xfId="162"/>
    <cellStyle name="Ввод  2" xfId="163"/>
    <cellStyle name="Ввод  3" xfId="164"/>
    <cellStyle name="Ввод  4" xfId="165"/>
    <cellStyle name="Ввод  5" xfId="166"/>
    <cellStyle name="Ввод  6" xfId="167"/>
    <cellStyle name="Вывод" xfId="168"/>
    <cellStyle name="Вывод 2" xfId="169"/>
    <cellStyle name="Вывод 3" xfId="170"/>
    <cellStyle name="Вывод 4" xfId="171"/>
    <cellStyle name="Вывод 5" xfId="172"/>
    <cellStyle name="Вывод 6" xfId="173"/>
    <cellStyle name="Вычисление" xfId="174"/>
    <cellStyle name="Вычисление 2" xfId="175"/>
    <cellStyle name="Вычисление 3" xfId="176"/>
    <cellStyle name="Вычисление 4" xfId="177"/>
    <cellStyle name="Вычисление 5" xfId="178"/>
    <cellStyle name="Вычисление 6" xfId="179"/>
    <cellStyle name="Hyperlink" xfId="180"/>
    <cellStyle name="Currency" xfId="181"/>
    <cellStyle name="Currency [0]" xfId="182"/>
    <cellStyle name="Заголовок 1" xfId="183"/>
    <cellStyle name="Заголовок 1 2" xfId="184"/>
    <cellStyle name="Заголовок 1 3" xfId="185"/>
    <cellStyle name="Заголовок 1 4" xfId="186"/>
    <cellStyle name="Заголовок 1 5" xfId="187"/>
    <cellStyle name="Заголовок 1 6" xfId="188"/>
    <cellStyle name="Заголовок 2" xfId="189"/>
    <cellStyle name="Заголовок 2 2" xfId="190"/>
    <cellStyle name="Заголовок 2 3" xfId="191"/>
    <cellStyle name="Заголовок 2 4" xfId="192"/>
    <cellStyle name="Заголовок 2 5" xfId="193"/>
    <cellStyle name="Заголовок 2 6" xfId="194"/>
    <cellStyle name="Заголовок 3" xfId="195"/>
    <cellStyle name="Заголовок 3 2" xfId="196"/>
    <cellStyle name="Заголовок 3 3" xfId="197"/>
    <cellStyle name="Заголовок 3 4" xfId="198"/>
    <cellStyle name="Заголовок 3 5" xfId="199"/>
    <cellStyle name="Заголовок 3 6" xfId="200"/>
    <cellStyle name="Заголовок 4" xfId="201"/>
    <cellStyle name="Заголовок 4 2" xfId="202"/>
    <cellStyle name="Заголовок 4 3" xfId="203"/>
    <cellStyle name="Заголовок 4 4" xfId="204"/>
    <cellStyle name="Заголовок 4 5" xfId="205"/>
    <cellStyle name="Заголовок 4 6" xfId="206"/>
    <cellStyle name="Итог" xfId="207"/>
    <cellStyle name="Итог 2" xfId="208"/>
    <cellStyle name="Итог 3" xfId="209"/>
    <cellStyle name="Итог 4" xfId="210"/>
    <cellStyle name="Итог 5" xfId="211"/>
    <cellStyle name="Итог 6" xfId="212"/>
    <cellStyle name="Контрольная ячейка" xfId="213"/>
    <cellStyle name="Контрольная ячейка 2" xfId="214"/>
    <cellStyle name="Контрольная ячейка 3" xfId="215"/>
    <cellStyle name="Контрольная ячейка 4" xfId="216"/>
    <cellStyle name="Контрольная ячейка 5" xfId="217"/>
    <cellStyle name="Контрольная ячейка 6" xfId="218"/>
    <cellStyle name="Название" xfId="219"/>
    <cellStyle name="Нейтральный" xfId="220"/>
    <cellStyle name="Нейтральный 2" xfId="221"/>
    <cellStyle name="Нейтральный 3" xfId="222"/>
    <cellStyle name="Нейтральный 4" xfId="223"/>
    <cellStyle name="Нейтральный 5" xfId="224"/>
    <cellStyle name="Нейтральный 6" xfId="225"/>
    <cellStyle name="Обычный 10" xfId="226"/>
    <cellStyle name="Обычный 11" xfId="227"/>
    <cellStyle name="Обычный 12" xfId="228"/>
    <cellStyle name="Обычный 13" xfId="229"/>
    <cellStyle name="Обычный 2" xfId="230"/>
    <cellStyle name="Обычный 2 2" xfId="231"/>
    <cellStyle name="Обычный 3" xfId="232"/>
    <cellStyle name="Обычный 4" xfId="233"/>
    <cellStyle name="Обычный 5" xfId="234"/>
    <cellStyle name="Обычный 6" xfId="235"/>
    <cellStyle name="Обычный 7" xfId="236"/>
    <cellStyle name="Обычный 8" xfId="237"/>
    <cellStyle name="Обычный 9" xfId="238"/>
    <cellStyle name="Followed Hyperlink" xfId="239"/>
    <cellStyle name="Плохой" xfId="240"/>
    <cellStyle name="Плохой 2" xfId="241"/>
    <cellStyle name="Плохой 3" xfId="242"/>
    <cellStyle name="Плохой 4" xfId="243"/>
    <cellStyle name="Плохой 5" xfId="244"/>
    <cellStyle name="Плохой 6" xfId="245"/>
    <cellStyle name="Пояснение" xfId="246"/>
    <cellStyle name="Пояснение 2" xfId="247"/>
    <cellStyle name="Пояснение 3" xfId="248"/>
    <cellStyle name="Пояснение 4" xfId="249"/>
    <cellStyle name="Пояснение 5" xfId="250"/>
    <cellStyle name="Пояснение 6" xfId="251"/>
    <cellStyle name="Примечание" xfId="252"/>
    <cellStyle name="Примечание 2" xfId="253"/>
    <cellStyle name="Примечание 3" xfId="254"/>
    <cellStyle name="Примечание 4" xfId="255"/>
    <cellStyle name="Примечание 5" xfId="256"/>
    <cellStyle name="Примечание 6" xfId="257"/>
    <cellStyle name="Percent" xfId="258"/>
    <cellStyle name="Связанная ячейка" xfId="259"/>
    <cellStyle name="Связанная ячейка 2" xfId="260"/>
    <cellStyle name="Связанная ячейка 3" xfId="261"/>
    <cellStyle name="Связанная ячейка 4" xfId="262"/>
    <cellStyle name="Связанная ячейка 5" xfId="263"/>
    <cellStyle name="Связанная ячейка 6" xfId="264"/>
    <cellStyle name="Текст предупреждения" xfId="265"/>
    <cellStyle name="Текст предупреждения 2" xfId="266"/>
    <cellStyle name="Текст предупреждения 3" xfId="267"/>
    <cellStyle name="Текст предупреждения 4" xfId="268"/>
    <cellStyle name="Текст предупреждения 5" xfId="269"/>
    <cellStyle name="Текст предупреждения 6" xfId="270"/>
    <cellStyle name="Comma" xfId="271"/>
    <cellStyle name="Comma [0]" xfId="272"/>
    <cellStyle name="Хороший" xfId="273"/>
    <cellStyle name="Хороший 2" xfId="274"/>
    <cellStyle name="Хороший 3" xfId="275"/>
    <cellStyle name="Хороший 4" xfId="276"/>
    <cellStyle name="Хороший 5" xfId="277"/>
    <cellStyle name="Хороший 6" xfId="27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Relationship Id="rId4" Type="http://schemas.openxmlformats.org/officeDocument/2006/relationships/image" Target="../media/image13.jpeg" /><Relationship Id="rId5" Type="http://schemas.openxmlformats.org/officeDocument/2006/relationships/image" Target="../media/image14.jpeg" /><Relationship Id="rId6" Type="http://schemas.openxmlformats.org/officeDocument/2006/relationships/image" Target="../media/image1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Relationship Id="rId3" Type="http://schemas.openxmlformats.org/officeDocument/2006/relationships/image" Target="../media/image18.jpeg" /><Relationship Id="rId4" Type="http://schemas.openxmlformats.org/officeDocument/2006/relationships/image" Target="../media/image1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7.jpeg" /><Relationship Id="rId3" Type="http://schemas.openxmlformats.org/officeDocument/2006/relationships/image" Target="../media/image11.jpeg" /><Relationship Id="rId4" Type="http://schemas.openxmlformats.org/officeDocument/2006/relationships/image" Target="../media/image20.jpeg" /><Relationship Id="rId5" Type="http://schemas.openxmlformats.org/officeDocument/2006/relationships/image" Target="../media/image18.jpeg" /><Relationship Id="rId6" Type="http://schemas.openxmlformats.org/officeDocument/2006/relationships/image" Target="../media/image21.jpeg" /><Relationship Id="rId7" Type="http://schemas.openxmlformats.org/officeDocument/2006/relationships/image" Target="../media/image2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Relationship Id="rId3" Type="http://schemas.openxmlformats.org/officeDocument/2006/relationships/image" Target="../media/image7.jpeg" /><Relationship Id="rId4" Type="http://schemas.openxmlformats.org/officeDocument/2006/relationships/image" Target="../media/image1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Relationship Id="rId3" Type="http://schemas.openxmlformats.org/officeDocument/2006/relationships/image" Target="../media/image27.png" /><Relationship Id="rId4" Type="http://schemas.openxmlformats.org/officeDocument/2006/relationships/image" Target="../media/image28.jpeg" /><Relationship Id="rId5" Type="http://schemas.openxmlformats.org/officeDocument/2006/relationships/image" Target="../media/image29.jpeg" /><Relationship Id="rId6" Type="http://schemas.openxmlformats.org/officeDocument/2006/relationships/image" Target="../media/image30.jpeg" /><Relationship Id="rId7" Type="http://schemas.openxmlformats.org/officeDocument/2006/relationships/image" Target="../media/image3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32.jpeg" /><Relationship Id="rId3" Type="http://schemas.openxmlformats.org/officeDocument/2006/relationships/image" Target="../media/image33.jpeg" /><Relationship Id="rId4" Type="http://schemas.openxmlformats.org/officeDocument/2006/relationships/image" Target="../media/image34.jpeg" /><Relationship Id="rId5" Type="http://schemas.openxmlformats.org/officeDocument/2006/relationships/image" Target="../media/image35.jpeg" /><Relationship Id="rId6" Type="http://schemas.openxmlformats.org/officeDocument/2006/relationships/image" Target="../media/image36.jpeg" /><Relationship Id="rId7" Type="http://schemas.openxmlformats.org/officeDocument/2006/relationships/image" Target="../media/image37.jpeg" /><Relationship Id="rId8" Type="http://schemas.openxmlformats.org/officeDocument/2006/relationships/image" Target="../media/image38.jpeg" /><Relationship Id="rId9" Type="http://schemas.openxmlformats.org/officeDocument/2006/relationships/image" Target="../media/image3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114300</xdr:colOff>
      <xdr:row>5</xdr:row>
      <xdr:rowOff>47625</xdr:rowOff>
    </xdr:from>
    <xdr:to>
      <xdr:col>18</xdr:col>
      <xdr:colOff>161925</xdr:colOff>
      <xdr:row>8</xdr:row>
      <xdr:rowOff>123825</xdr:rowOff>
    </xdr:to>
    <xdr:pic>
      <xdr:nvPicPr>
        <xdr:cNvPr id="1" name="Picture 5" descr="44_55_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533525"/>
          <a:ext cx="1095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76200</xdr:colOff>
      <xdr:row>5</xdr:row>
      <xdr:rowOff>28575</xdr:rowOff>
    </xdr:from>
    <xdr:to>
      <xdr:col>24</xdr:col>
      <xdr:colOff>47625</xdr:colOff>
      <xdr:row>8</xdr:row>
      <xdr:rowOff>76200</xdr:rowOff>
    </xdr:to>
    <xdr:pic>
      <xdr:nvPicPr>
        <xdr:cNvPr id="2" name="Picture 4" descr="5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1514475"/>
          <a:ext cx="1019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47625</xdr:colOff>
      <xdr:row>5</xdr:row>
      <xdr:rowOff>19050</xdr:rowOff>
    </xdr:from>
    <xdr:to>
      <xdr:col>28</xdr:col>
      <xdr:colOff>180975</xdr:colOff>
      <xdr:row>8</xdr:row>
      <xdr:rowOff>95250</xdr:rowOff>
    </xdr:to>
    <xdr:pic>
      <xdr:nvPicPr>
        <xdr:cNvPr id="3" name="Picture 4" descr="title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1504950"/>
          <a:ext cx="7620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38100</xdr:rowOff>
    </xdr:from>
    <xdr:to>
      <xdr:col>13</xdr:col>
      <xdr:colOff>66675</xdr:colOff>
      <xdr:row>8</xdr:row>
      <xdr:rowOff>85725</xdr:rowOff>
    </xdr:to>
    <xdr:pic>
      <xdr:nvPicPr>
        <xdr:cNvPr id="4" name="Рисунок 7" descr="cvet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524000"/>
          <a:ext cx="1628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</xdr:row>
      <xdr:rowOff>28575</xdr:rowOff>
    </xdr:from>
    <xdr:to>
      <xdr:col>4</xdr:col>
      <xdr:colOff>142875</xdr:colOff>
      <xdr:row>8</xdr:row>
      <xdr:rowOff>76200</xdr:rowOff>
    </xdr:to>
    <xdr:pic>
      <xdr:nvPicPr>
        <xdr:cNvPr id="5" name="Рисунок 8" descr="3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5144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3</xdr:row>
      <xdr:rowOff>38100</xdr:rowOff>
    </xdr:from>
    <xdr:to>
      <xdr:col>6</xdr:col>
      <xdr:colOff>19050</xdr:colOff>
      <xdr:row>6</xdr:row>
      <xdr:rowOff>161925</xdr:rowOff>
    </xdr:to>
    <xdr:pic>
      <xdr:nvPicPr>
        <xdr:cNvPr id="1" name="Рисунок 4" descr="cve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276350"/>
          <a:ext cx="723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3</xdr:row>
      <xdr:rowOff>19050</xdr:rowOff>
    </xdr:from>
    <xdr:to>
      <xdr:col>8</xdr:col>
      <xdr:colOff>228600</xdr:colOff>
      <xdr:row>6</xdr:row>
      <xdr:rowOff>171450</xdr:rowOff>
    </xdr:to>
    <xdr:pic>
      <xdr:nvPicPr>
        <xdr:cNvPr id="2" name="Рисунок 5" descr="n1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1257300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19050</xdr:rowOff>
    </xdr:from>
    <xdr:to>
      <xdr:col>11</xdr:col>
      <xdr:colOff>76200</xdr:colOff>
      <xdr:row>6</xdr:row>
      <xdr:rowOff>133350</xdr:rowOff>
    </xdr:to>
    <xdr:pic>
      <xdr:nvPicPr>
        <xdr:cNvPr id="3" name="Рисунок 6" descr="n1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28850" y="1257300"/>
          <a:ext cx="590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47625</xdr:rowOff>
    </xdr:from>
    <xdr:to>
      <xdr:col>3</xdr:col>
      <xdr:colOff>57150</xdr:colOff>
      <xdr:row>6</xdr:row>
      <xdr:rowOff>142875</xdr:rowOff>
    </xdr:to>
    <xdr:pic>
      <xdr:nvPicPr>
        <xdr:cNvPr id="4" name="Рисунок 6" descr="41ec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285875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3</xdr:row>
      <xdr:rowOff>28575</xdr:rowOff>
    </xdr:from>
    <xdr:to>
      <xdr:col>13</xdr:col>
      <xdr:colOff>209550</xdr:colOff>
      <xdr:row>6</xdr:row>
      <xdr:rowOff>123825</xdr:rowOff>
    </xdr:to>
    <xdr:pic>
      <xdr:nvPicPr>
        <xdr:cNvPr id="5" name="Рисунок 7" descr="n1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0" y="1266825"/>
          <a:ext cx="590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3</xdr:row>
      <xdr:rowOff>28575</xdr:rowOff>
    </xdr:from>
    <xdr:to>
      <xdr:col>6</xdr:col>
      <xdr:colOff>9525</xdr:colOff>
      <xdr:row>6</xdr:row>
      <xdr:rowOff>180975</xdr:rowOff>
    </xdr:to>
    <xdr:pic>
      <xdr:nvPicPr>
        <xdr:cNvPr id="1" name="Рисунок 4" descr="n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266825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3</xdr:row>
      <xdr:rowOff>19050</xdr:rowOff>
    </xdr:from>
    <xdr:to>
      <xdr:col>8</xdr:col>
      <xdr:colOff>133350</xdr:colOff>
      <xdr:row>6</xdr:row>
      <xdr:rowOff>171450</xdr:rowOff>
    </xdr:to>
    <xdr:pic>
      <xdr:nvPicPr>
        <xdr:cNvPr id="2" name="Рисунок 5" descr="n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1257300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3</xdr:row>
      <xdr:rowOff>28575</xdr:rowOff>
    </xdr:from>
    <xdr:to>
      <xdr:col>11</xdr:col>
      <xdr:colOff>66675</xdr:colOff>
      <xdr:row>6</xdr:row>
      <xdr:rowOff>152400</xdr:rowOff>
    </xdr:to>
    <xdr:pic>
      <xdr:nvPicPr>
        <xdr:cNvPr id="3" name="Рисунок 6" descr="n1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266825"/>
          <a:ext cx="619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3</xdr:row>
      <xdr:rowOff>47625</xdr:rowOff>
    </xdr:from>
    <xdr:to>
      <xdr:col>13</xdr:col>
      <xdr:colOff>361950</xdr:colOff>
      <xdr:row>6</xdr:row>
      <xdr:rowOff>171450</xdr:rowOff>
    </xdr:to>
    <xdr:pic>
      <xdr:nvPicPr>
        <xdr:cNvPr id="4" name="Рисунок 7" descr="n1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90825" y="1285875"/>
          <a:ext cx="619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28575</xdr:rowOff>
    </xdr:from>
    <xdr:to>
      <xdr:col>3</xdr:col>
      <xdr:colOff>76200</xdr:colOff>
      <xdr:row>6</xdr:row>
      <xdr:rowOff>171450</xdr:rowOff>
    </xdr:to>
    <xdr:pic>
      <xdr:nvPicPr>
        <xdr:cNvPr id="5" name="Рисунок 7" descr="5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6682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3</xdr:row>
      <xdr:rowOff>38100</xdr:rowOff>
    </xdr:from>
    <xdr:to>
      <xdr:col>15</xdr:col>
      <xdr:colOff>123825</xdr:colOff>
      <xdr:row>6</xdr:row>
      <xdr:rowOff>142875</xdr:rowOff>
    </xdr:to>
    <xdr:pic>
      <xdr:nvPicPr>
        <xdr:cNvPr id="6" name="Рисунок 8" descr="n15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95675" y="1276350"/>
          <a:ext cx="581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19050</xdr:rowOff>
    </xdr:from>
    <xdr:to>
      <xdr:col>2</xdr:col>
      <xdr:colOff>276225</xdr:colOff>
      <xdr:row>6</xdr:row>
      <xdr:rowOff>161925</xdr:rowOff>
    </xdr:to>
    <xdr:pic>
      <xdr:nvPicPr>
        <xdr:cNvPr id="1" name="Рисунок 6" descr="7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2872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3</xdr:row>
      <xdr:rowOff>9525</xdr:rowOff>
    </xdr:from>
    <xdr:to>
      <xdr:col>4</xdr:col>
      <xdr:colOff>104775</xdr:colOff>
      <xdr:row>6</xdr:row>
      <xdr:rowOff>171450</xdr:rowOff>
    </xdr:to>
    <xdr:pic>
      <xdr:nvPicPr>
        <xdr:cNvPr id="2" name="Рисунок 4" descr="n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219200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</xdr:row>
      <xdr:rowOff>47625</xdr:rowOff>
    </xdr:from>
    <xdr:to>
      <xdr:col>5</xdr:col>
      <xdr:colOff>390525</xdr:colOff>
      <xdr:row>6</xdr:row>
      <xdr:rowOff>133350</xdr:rowOff>
    </xdr:to>
    <xdr:pic>
      <xdr:nvPicPr>
        <xdr:cNvPr id="3" name="Рисунок 8" descr="n14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1257300"/>
          <a:ext cx="590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3</xdr:row>
      <xdr:rowOff>19050</xdr:rowOff>
    </xdr:from>
    <xdr:to>
      <xdr:col>7</xdr:col>
      <xdr:colOff>285750</xdr:colOff>
      <xdr:row>6</xdr:row>
      <xdr:rowOff>152400</xdr:rowOff>
    </xdr:to>
    <xdr:pic>
      <xdr:nvPicPr>
        <xdr:cNvPr id="4" name="Рисунок 12" descr="n1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33625" y="1228725"/>
          <a:ext cx="609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3</xdr:row>
      <xdr:rowOff>19050</xdr:rowOff>
    </xdr:from>
    <xdr:to>
      <xdr:col>6</xdr:col>
      <xdr:colOff>333375</xdr:colOff>
      <xdr:row>6</xdr:row>
      <xdr:rowOff>180975</xdr:rowOff>
    </xdr:to>
    <xdr:pic>
      <xdr:nvPicPr>
        <xdr:cNvPr id="1" name="Рисунок 4" descr="n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247775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3</xdr:row>
      <xdr:rowOff>19050</xdr:rowOff>
    </xdr:from>
    <xdr:to>
      <xdr:col>8</xdr:col>
      <xdr:colOff>219075</xdr:colOff>
      <xdr:row>6</xdr:row>
      <xdr:rowOff>171450</xdr:rowOff>
    </xdr:to>
    <xdr:pic>
      <xdr:nvPicPr>
        <xdr:cNvPr id="2" name="Рисунок 5" descr="n1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1247775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3</xdr:row>
      <xdr:rowOff>19050</xdr:rowOff>
    </xdr:from>
    <xdr:to>
      <xdr:col>10</xdr:col>
      <xdr:colOff>95250</xdr:colOff>
      <xdr:row>6</xdr:row>
      <xdr:rowOff>171450</xdr:rowOff>
    </xdr:to>
    <xdr:pic>
      <xdr:nvPicPr>
        <xdr:cNvPr id="3" name="Рисунок 6" descr="n1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1247775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</xdr:row>
      <xdr:rowOff>19050</xdr:rowOff>
    </xdr:from>
    <xdr:to>
      <xdr:col>12</xdr:col>
      <xdr:colOff>9525</xdr:colOff>
      <xdr:row>6</xdr:row>
      <xdr:rowOff>161925</xdr:rowOff>
    </xdr:to>
    <xdr:pic>
      <xdr:nvPicPr>
        <xdr:cNvPr id="4" name="Рисунок 7" descr="n1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05175" y="1247775"/>
          <a:ext cx="628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3</xdr:row>
      <xdr:rowOff>47625</xdr:rowOff>
    </xdr:from>
    <xdr:to>
      <xdr:col>13</xdr:col>
      <xdr:colOff>257175</xdr:colOff>
      <xdr:row>6</xdr:row>
      <xdr:rowOff>190500</xdr:rowOff>
    </xdr:to>
    <xdr:pic>
      <xdr:nvPicPr>
        <xdr:cNvPr id="5" name="Рисунок 8" descr="n14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86200" y="1276350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2</xdr:col>
      <xdr:colOff>295275</xdr:colOff>
      <xdr:row>6</xdr:row>
      <xdr:rowOff>161925</xdr:rowOff>
    </xdr:to>
    <xdr:pic>
      <xdr:nvPicPr>
        <xdr:cNvPr id="6" name="Рисунок 9" descr="aer4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124777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3</xdr:row>
      <xdr:rowOff>19050</xdr:rowOff>
    </xdr:from>
    <xdr:to>
      <xdr:col>5</xdr:col>
      <xdr:colOff>38100</xdr:colOff>
      <xdr:row>6</xdr:row>
      <xdr:rowOff>171450</xdr:rowOff>
    </xdr:to>
    <xdr:pic>
      <xdr:nvPicPr>
        <xdr:cNvPr id="7" name="Рисунок 10" descr="aer44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" y="1247775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28575</xdr:rowOff>
    </xdr:from>
    <xdr:to>
      <xdr:col>6</xdr:col>
      <xdr:colOff>152400</xdr:colOff>
      <xdr:row>6</xdr:row>
      <xdr:rowOff>171450</xdr:rowOff>
    </xdr:to>
    <xdr:pic>
      <xdr:nvPicPr>
        <xdr:cNvPr id="1" name="Picture 4" descr="5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76350"/>
          <a:ext cx="123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3</xdr:row>
      <xdr:rowOff>28575</xdr:rowOff>
    </xdr:from>
    <xdr:to>
      <xdr:col>11</xdr:col>
      <xdr:colOff>0</xdr:colOff>
      <xdr:row>6</xdr:row>
      <xdr:rowOff>171450</xdr:rowOff>
    </xdr:to>
    <xdr:pic>
      <xdr:nvPicPr>
        <xdr:cNvPr id="2" name="Рисунок 4" descr="n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1276350"/>
          <a:ext cx="628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3</xdr:row>
      <xdr:rowOff>38100</xdr:rowOff>
    </xdr:from>
    <xdr:to>
      <xdr:col>14</xdr:col>
      <xdr:colOff>123825</xdr:colOff>
      <xdr:row>7</xdr:row>
      <xdr:rowOff>0</xdr:rowOff>
    </xdr:to>
    <xdr:pic>
      <xdr:nvPicPr>
        <xdr:cNvPr id="3" name="Рисунок 4" descr="n1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1285875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3</xdr:row>
      <xdr:rowOff>47625</xdr:rowOff>
    </xdr:from>
    <xdr:to>
      <xdr:col>18</xdr:col>
      <xdr:colOff>0</xdr:colOff>
      <xdr:row>6</xdr:row>
      <xdr:rowOff>152400</xdr:rowOff>
    </xdr:to>
    <xdr:pic>
      <xdr:nvPicPr>
        <xdr:cNvPr id="4" name="Рисунок 6" descr="n1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90825" y="1295400"/>
          <a:ext cx="581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0</xdr:colOff>
      <xdr:row>84</xdr:row>
      <xdr:rowOff>38100</xdr:rowOff>
    </xdr:from>
    <xdr:to>
      <xdr:col>31</xdr:col>
      <xdr:colOff>0</xdr:colOff>
      <xdr:row>90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5763875"/>
          <a:ext cx="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30</xdr:col>
      <xdr:colOff>209550</xdr:colOff>
      <xdr:row>30</xdr:row>
      <xdr:rowOff>28575</xdr:rowOff>
    </xdr:from>
    <xdr:to>
      <xdr:col>31</xdr:col>
      <xdr:colOff>581025</xdr:colOff>
      <xdr:row>30</xdr:row>
      <xdr:rowOff>647700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5734050"/>
          <a:ext cx="60960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123825</xdr:colOff>
      <xdr:row>64</xdr:row>
      <xdr:rowOff>57150</xdr:rowOff>
    </xdr:from>
    <xdr:to>
      <xdr:col>31</xdr:col>
      <xdr:colOff>590550</xdr:colOff>
      <xdr:row>64</xdr:row>
      <xdr:rowOff>657225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2058650"/>
          <a:ext cx="1438275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26</xdr:col>
      <xdr:colOff>114300</xdr:colOff>
      <xdr:row>11</xdr:row>
      <xdr:rowOff>19050</xdr:rowOff>
    </xdr:from>
    <xdr:to>
      <xdr:col>31</xdr:col>
      <xdr:colOff>571500</xdr:colOff>
      <xdr:row>11</xdr:row>
      <xdr:rowOff>523875</xdr:rowOff>
    </xdr:to>
    <xdr:pic>
      <xdr:nvPicPr>
        <xdr:cNvPr id="4" name="Picture 1597" descr="ANMotors-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2447925"/>
          <a:ext cx="1666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</xdr:row>
      <xdr:rowOff>19050</xdr:rowOff>
    </xdr:from>
    <xdr:to>
      <xdr:col>9</xdr:col>
      <xdr:colOff>295275</xdr:colOff>
      <xdr:row>7</xdr:row>
      <xdr:rowOff>19050</xdr:rowOff>
    </xdr:to>
    <xdr:pic>
      <xdr:nvPicPr>
        <xdr:cNvPr id="5" name="Picture 1598" descr="IMG_01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6325" y="1181100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3</xdr:row>
      <xdr:rowOff>9525</xdr:rowOff>
    </xdr:from>
    <xdr:to>
      <xdr:col>18</xdr:col>
      <xdr:colOff>95250</xdr:colOff>
      <xdr:row>7</xdr:row>
      <xdr:rowOff>28575</xdr:rowOff>
    </xdr:to>
    <xdr:pic>
      <xdr:nvPicPr>
        <xdr:cNvPr id="6" name="Рисунок 3" descr="C:\Documents and Settings\abertoldero\Desktop\foto\onemaxh_fron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57575" y="1171575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3</xdr:row>
      <xdr:rowOff>47625</xdr:rowOff>
    </xdr:from>
    <xdr:to>
      <xdr:col>14</xdr:col>
      <xdr:colOff>0</xdr:colOff>
      <xdr:row>7</xdr:row>
      <xdr:rowOff>38100</xdr:rowOff>
    </xdr:to>
    <xdr:pic>
      <xdr:nvPicPr>
        <xdr:cNvPr id="7" name="Рисунок 16" descr="LT50-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86000" y="1209675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</xdr:row>
      <xdr:rowOff>19050</xdr:rowOff>
    </xdr:from>
    <xdr:to>
      <xdr:col>5</xdr:col>
      <xdr:colOff>38100</xdr:colOff>
      <xdr:row>8</xdr:row>
      <xdr:rowOff>0</xdr:rowOff>
    </xdr:to>
    <xdr:pic>
      <xdr:nvPicPr>
        <xdr:cNvPr id="8" name="Рисунок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118110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0</xdr:colOff>
      <xdr:row>115</xdr:row>
      <xdr:rowOff>0</xdr:rowOff>
    </xdr:from>
    <xdr:to>
      <xdr:col>29</xdr:col>
      <xdr:colOff>0</xdr:colOff>
      <xdr:row>119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6135350"/>
          <a:ext cx="0" cy="1019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24</xdr:col>
      <xdr:colOff>219075</xdr:colOff>
      <xdr:row>3</xdr:row>
      <xdr:rowOff>28575</xdr:rowOff>
    </xdr:from>
    <xdr:to>
      <xdr:col>28</xdr:col>
      <xdr:colOff>171450</xdr:colOff>
      <xdr:row>7</xdr:row>
      <xdr:rowOff>38100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190625"/>
          <a:ext cx="904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</xdr:row>
      <xdr:rowOff>38100</xdr:rowOff>
    </xdr:from>
    <xdr:to>
      <xdr:col>4</xdr:col>
      <xdr:colOff>66675</xdr:colOff>
      <xdr:row>7</xdr:row>
      <xdr:rowOff>28575</xdr:rowOff>
    </xdr:to>
    <xdr:pic>
      <xdr:nvPicPr>
        <xdr:cNvPr id="3" name="Рисунок 6" descr="pr1_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200150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3</xdr:row>
      <xdr:rowOff>38100</xdr:rowOff>
    </xdr:from>
    <xdr:to>
      <xdr:col>7</xdr:col>
      <xdr:colOff>161925</xdr:colOff>
      <xdr:row>7</xdr:row>
      <xdr:rowOff>38100</xdr:rowOff>
    </xdr:to>
    <xdr:pic>
      <xdr:nvPicPr>
        <xdr:cNvPr id="4" name="Рисунок 7" descr="pr3_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8675" y="12001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3</xdr:row>
      <xdr:rowOff>57150</xdr:rowOff>
    </xdr:from>
    <xdr:to>
      <xdr:col>10</xdr:col>
      <xdr:colOff>190500</xdr:colOff>
      <xdr:row>7</xdr:row>
      <xdr:rowOff>9525</xdr:rowOff>
    </xdr:to>
    <xdr:pic>
      <xdr:nvPicPr>
        <xdr:cNvPr id="5" name="Рисунок 8" descr="pr5_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0" y="121920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104775</xdr:colOff>
      <xdr:row>3</xdr:row>
      <xdr:rowOff>19050</xdr:rowOff>
    </xdr:from>
    <xdr:to>
      <xdr:col>24</xdr:col>
      <xdr:colOff>200025</xdr:colOff>
      <xdr:row>8</xdr:row>
      <xdr:rowOff>0</xdr:rowOff>
    </xdr:to>
    <xdr:pic>
      <xdr:nvPicPr>
        <xdr:cNvPr id="6" name="Рисунок 9" descr="gu43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67275" y="11811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3</xdr:row>
      <xdr:rowOff>57150</xdr:rowOff>
    </xdr:from>
    <xdr:to>
      <xdr:col>21</xdr:col>
      <xdr:colOff>66675</xdr:colOff>
      <xdr:row>7</xdr:row>
      <xdr:rowOff>38100</xdr:rowOff>
    </xdr:to>
    <xdr:pic>
      <xdr:nvPicPr>
        <xdr:cNvPr id="7" name="Рисунок 10" descr="8113upbig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43375" y="1219200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3</xdr:row>
      <xdr:rowOff>47625</xdr:rowOff>
    </xdr:from>
    <xdr:to>
      <xdr:col>17</xdr:col>
      <xdr:colOff>190500</xdr:colOff>
      <xdr:row>7</xdr:row>
      <xdr:rowOff>57150</xdr:rowOff>
    </xdr:to>
    <xdr:pic>
      <xdr:nvPicPr>
        <xdr:cNvPr id="8" name="Рисунок 12" descr="8151-50big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38500" y="1209675"/>
          <a:ext cx="762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4</xdr:row>
      <xdr:rowOff>38100</xdr:rowOff>
    </xdr:from>
    <xdr:to>
      <xdr:col>13</xdr:col>
      <xdr:colOff>219075</xdr:colOff>
      <xdr:row>6</xdr:row>
      <xdr:rowOff>85725</xdr:rowOff>
    </xdr:to>
    <xdr:pic>
      <xdr:nvPicPr>
        <xdr:cNvPr id="9" name="Рисунок 16" descr="8101-4big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62225" y="1390650"/>
          <a:ext cx="514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55"/>
  <sheetViews>
    <sheetView showGridLines="0" view="pageBreakPreview"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29" width="3.140625" style="4" customWidth="1"/>
    <col min="30" max="16384" width="9.140625" style="4" customWidth="1"/>
  </cols>
  <sheetData>
    <row r="1" spans="1:31" ht="54" customHeight="1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5"/>
      <c r="AE1" s="5"/>
    </row>
    <row r="2" spans="1:29" s="5" customFormat="1" ht="21.7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</row>
    <row r="3" spans="1:29" s="49" customFormat="1" ht="12.75" customHeight="1">
      <c r="A3" s="264" t="s">
        <v>71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6" t="s">
        <v>351</v>
      </c>
      <c r="X3" s="266"/>
      <c r="Y3" s="266"/>
      <c r="Z3" s="266"/>
      <c r="AA3" s="266"/>
      <c r="AB3" s="266"/>
      <c r="AC3" s="266"/>
    </row>
    <row r="4" spans="1:29" s="5" customFormat="1" ht="12.75" customHeight="1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7"/>
      <c r="X4" s="267"/>
      <c r="Y4" s="267"/>
      <c r="Z4" s="267"/>
      <c r="AA4" s="267"/>
      <c r="AB4" s="267"/>
      <c r="AC4" s="267"/>
    </row>
    <row r="5" spans="1:29" s="5" customFormat="1" ht="15.75" customHeight="1">
      <c r="A5" s="273" t="s">
        <v>41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5"/>
    </row>
    <row r="6" spans="1:29" s="5" customFormat="1" ht="34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40"/>
      <c r="W6" s="40"/>
      <c r="X6" s="40"/>
      <c r="Y6" s="40"/>
      <c r="Z6" s="40"/>
      <c r="AA6" s="40"/>
      <c r="AB6" s="40"/>
      <c r="AC6" s="40"/>
    </row>
    <row r="7" spans="1:29" s="5" customFormat="1" ht="26.2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41"/>
      <c r="W7" s="41"/>
      <c r="X7" s="41"/>
      <c r="Y7" s="41"/>
      <c r="Z7" s="41"/>
      <c r="AA7" s="41"/>
      <c r="AB7" s="41"/>
      <c r="AC7" s="41"/>
    </row>
    <row r="8" spans="1:29" s="5" customFormat="1" ht="10.5" customHeight="1">
      <c r="A8" s="276"/>
      <c r="B8" s="276"/>
      <c r="C8" s="276"/>
      <c r="D8" s="276"/>
      <c r="E8" s="278"/>
      <c r="F8" s="278"/>
      <c r="G8" s="278"/>
      <c r="H8" s="278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7"/>
      <c r="X8" s="277"/>
      <c r="Y8" s="277"/>
      <c r="Z8" s="277"/>
      <c r="AA8" s="277"/>
      <c r="AB8" s="277"/>
      <c r="AC8" s="277"/>
    </row>
    <row r="9" spans="1:29" s="5" customFormat="1" ht="10.5" customHeight="1">
      <c r="A9" s="52"/>
      <c r="B9" s="52"/>
      <c r="C9" s="52"/>
      <c r="D9" s="52"/>
      <c r="E9" s="53"/>
      <c r="F9" s="53"/>
      <c r="G9" s="53"/>
      <c r="H9" s="53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4"/>
      <c r="X9" s="54"/>
      <c r="Y9" s="54"/>
      <c r="Z9" s="54"/>
      <c r="AA9" s="54"/>
      <c r="AB9" s="54"/>
      <c r="AC9" s="54"/>
    </row>
    <row r="10" spans="1:29" s="5" customFormat="1" ht="15.75" customHeight="1">
      <c r="A10" s="273" t="s">
        <v>40</v>
      </c>
      <c r="B10" s="274"/>
      <c r="C10" s="274"/>
      <c r="D10" s="274"/>
      <c r="E10" s="274"/>
      <c r="F10" s="65"/>
      <c r="G10" s="65"/>
      <c r="H10" s="65"/>
      <c r="I10" s="65"/>
      <c r="J10" s="65"/>
      <c r="K10" s="272" t="s">
        <v>336</v>
      </c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0">
        <v>46</v>
      </c>
      <c r="Z10" s="270"/>
      <c r="AA10" s="270"/>
      <c r="AB10" s="270"/>
      <c r="AC10" s="271"/>
    </row>
    <row r="11" spans="1:29" s="5" customFormat="1" ht="15.7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</row>
    <row r="12" spans="1:29" s="5" customFormat="1" ht="15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</row>
    <row r="13" spans="1:29" s="5" customFormat="1" ht="15.75" customHeight="1">
      <c r="A13" s="257" t="s">
        <v>42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</row>
    <row r="14" spans="1:29" s="5" customFormat="1" ht="19.5" customHeight="1">
      <c r="A14" s="259" t="s">
        <v>60</v>
      </c>
      <c r="B14" s="259"/>
      <c r="C14" s="259"/>
      <c r="D14" s="259"/>
      <c r="E14" s="259"/>
      <c r="F14" s="259"/>
      <c r="G14" s="259"/>
      <c r="H14" s="66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66"/>
      <c r="Z14" s="66"/>
      <c r="AA14" s="66"/>
      <c r="AB14" s="66"/>
      <c r="AC14"/>
    </row>
    <row r="15" spans="1:29" s="5" customFormat="1" ht="19.5" customHeight="1">
      <c r="A15" s="259" t="s">
        <v>337</v>
      </c>
      <c r="B15" s="259"/>
      <c r="C15" s="259"/>
      <c r="D15" s="259"/>
      <c r="E15" s="259"/>
      <c r="F15" s="259"/>
      <c r="G15" s="259"/>
      <c r="H15" s="66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66"/>
      <c r="AA15" s="66"/>
      <c r="AB15" s="66"/>
      <c r="AC15"/>
    </row>
    <row r="16" spans="1:29" s="5" customFormat="1" ht="19.5" customHeight="1">
      <c r="A16" s="261" t="s">
        <v>338</v>
      </c>
      <c r="B16" s="261"/>
      <c r="C16" s="261"/>
      <c r="D16" s="261"/>
      <c r="E16" s="261"/>
      <c r="F16" s="261"/>
      <c r="G16" s="261"/>
      <c r="H16" s="67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55"/>
      <c r="Y16" s="55"/>
      <c r="Z16" s="55"/>
      <c r="AA16" s="55"/>
      <c r="AB16" s="55"/>
      <c r="AC16" s="55"/>
    </row>
    <row r="17" spans="1:29" s="5" customFormat="1" ht="15.75" customHeight="1">
      <c r="A17" s="257" t="s">
        <v>43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</row>
    <row r="18" spans="1:29" s="5" customFormat="1" ht="15.75" customHeight="1">
      <c r="A18" s="262" t="s">
        <v>339</v>
      </c>
      <c r="B18" s="262"/>
      <c r="C18" s="262"/>
      <c r="D18" s="262"/>
      <c r="E18" s="262"/>
      <c r="F18" s="262"/>
      <c r="G18" s="262"/>
      <c r="H18" s="55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55"/>
    </row>
    <row r="19" spans="1:29" s="5" customFormat="1" ht="24.75" customHeight="1">
      <c r="A19" s="262" t="s">
        <v>340</v>
      </c>
      <c r="B19" s="262"/>
      <c r="C19" s="262"/>
      <c r="D19" s="262"/>
      <c r="E19" s="262"/>
      <c r="F19" s="262"/>
      <c r="G19" s="262"/>
      <c r="H19" s="55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55"/>
      <c r="Y19" s="55"/>
      <c r="Z19" s="55"/>
      <c r="AA19" s="55"/>
      <c r="AB19" s="55"/>
      <c r="AC19" s="55"/>
    </row>
    <row r="20" spans="1:29" s="5" customFormat="1" ht="15.75" customHeight="1">
      <c r="A20" s="228"/>
      <c r="B20" s="228"/>
      <c r="C20" s="228"/>
      <c r="D20" s="228"/>
      <c r="E20" s="228"/>
      <c r="F20" s="228"/>
      <c r="G20" s="228"/>
      <c r="H20" s="55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55"/>
      <c r="Y20" s="55"/>
      <c r="Z20" s="55"/>
      <c r="AA20" s="55"/>
      <c r="AB20" s="55"/>
      <c r="AC20" s="55"/>
    </row>
    <row r="21" spans="1:29" s="5" customFormat="1" ht="15.75" customHeight="1">
      <c r="A21" s="258" t="s">
        <v>342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</row>
    <row r="22" spans="1:29" s="5" customFormat="1" ht="15.75" customHeight="1">
      <c r="A22" s="258" t="s">
        <v>341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</row>
    <row r="23" spans="1:29" s="94" customFormat="1" ht="15.75" customHeight="1">
      <c r="A23" s="258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71"/>
    </row>
    <row r="24" spans="1:29" s="5" customFormat="1" ht="7.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</row>
    <row r="25" spans="1:29" s="5" customFormat="1" ht="7.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</row>
    <row r="26" spans="1:29" s="5" customFormat="1" ht="7.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</row>
    <row r="27" spans="1:29" s="5" customFormat="1" ht="7.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</row>
    <row r="28" spans="1:29" s="5" customFormat="1" ht="7.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</row>
    <row r="29" spans="1:29" s="5" customFormat="1" ht="7.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</row>
    <row r="30" spans="1:29" s="5" customFormat="1" ht="7.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</row>
    <row r="31" spans="1:29" s="5" customFormat="1" ht="7.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</row>
    <row r="32" spans="1:29" s="5" customFormat="1" ht="7.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</row>
    <row r="33" spans="1:29" s="5" customFormat="1" ht="7.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</row>
    <row r="34" spans="1:29" s="5" customFormat="1" ht="7.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</row>
    <row r="35" spans="1:29" s="5" customFormat="1" ht="7.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</row>
    <row r="36" spans="1:29" s="5" customFormat="1" ht="7.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</row>
    <row r="37" spans="1:29" s="5" customFormat="1" ht="7.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</row>
    <row r="38" spans="1:29" s="5" customFormat="1" ht="7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</row>
    <row r="39" spans="1:29" s="5" customFormat="1" ht="7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</row>
    <row r="40" spans="1:29" s="5" customFormat="1" ht="7.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</row>
    <row r="41" spans="1:29" s="5" customFormat="1" ht="7.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</row>
    <row r="42" spans="1:29" s="5" customFormat="1" ht="7.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</row>
    <row r="43" spans="1:29" s="5" customFormat="1" ht="7.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</row>
    <row r="44" spans="1:29" s="5" customFormat="1" ht="7.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</row>
    <row r="45" spans="1:29" s="5" customFormat="1" ht="7.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</row>
    <row r="46" spans="1:29" s="5" customFormat="1" ht="7.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</row>
    <row r="47" spans="1:29" s="5" customFormat="1" ht="7.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</row>
    <row r="48" spans="1:29" s="5" customFormat="1" ht="7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</row>
    <row r="49" spans="1:29" s="5" customFormat="1" ht="15.7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</row>
    <row r="53" spans="1:18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256"/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</row>
  </sheetData>
  <sheetProtection/>
  <mergeCells count="32">
    <mergeCell ref="W8:Y8"/>
    <mergeCell ref="Z8:AC8"/>
    <mergeCell ref="E8:H8"/>
    <mergeCell ref="I8:K8"/>
    <mergeCell ref="L8:O8"/>
    <mergeCell ref="A10:E10"/>
    <mergeCell ref="A3:V4"/>
    <mergeCell ref="W3:AC4"/>
    <mergeCell ref="A1:AC1"/>
    <mergeCell ref="A2:AC2"/>
    <mergeCell ref="Y10:AC10"/>
    <mergeCell ref="K10:X10"/>
    <mergeCell ref="A5:AC5"/>
    <mergeCell ref="A8:D8"/>
    <mergeCell ref="P8:R8"/>
    <mergeCell ref="S8:V8"/>
    <mergeCell ref="A16:G16"/>
    <mergeCell ref="A23:AB23"/>
    <mergeCell ref="A19:G19"/>
    <mergeCell ref="I18:AB18"/>
    <mergeCell ref="A18:G18"/>
    <mergeCell ref="I16:W16"/>
    <mergeCell ref="A55:R55"/>
    <mergeCell ref="A13:AC13"/>
    <mergeCell ref="A17:AC17"/>
    <mergeCell ref="A21:AC21"/>
    <mergeCell ref="A14:G14"/>
    <mergeCell ref="I15:Y15"/>
    <mergeCell ref="A22:AC22"/>
    <mergeCell ref="I19:W19"/>
    <mergeCell ref="A15:G15"/>
    <mergeCell ref="I14:X14"/>
  </mergeCells>
  <hyperlinks>
    <hyperlink ref="A21:AC21" location="'6'!A1" display="6. СЕРИЯ &quot;ВИТРИНА&quot;"/>
    <hyperlink ref="A22:AC22" location="'7'!Заголовки_для_печати" display="7. ЭЛЕКТРОПРИВОДЫ"/>
    <hyperlink ref="A18:G18" location="'4'!A1" display="4. СЕРИЯ &quot;ГАРАЖ&quot;"/>
    <hyperlink ref="A14:G14" location="'1'!A1" display="1. СЕРИЯ &quot;ЭКОНОМ&quot;"/>
    <hyperlink ref="A15:G15" location="'2'!A1" display="2. СЕРИЯ &quot;БИЗНЕС&quot;"/>
    <hyperlink ref="A16:G16" location="'3'!A1" display="3. СЕРИЯ &quot;ПРЕСТИЖ&quot;"/>
    <hyperlink ref="A19:G19" location="'5'!A1" display="5. СЕРИЯ &quot;ЗАЩИТА&quot;"/>
  </hyperlinks>
  <printOptions/>
  <pageMargins left="0.7874015748031497" right="0.3937007874015748" top="0.35433070866141736" bottom="0.35433070866141736" header="0.35433070866141736" footer="0.35433070866141736"/>
  <pageSetup fitToHeight="3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view="pageBreakPreview" zoomScaleSheetLayoutView="100" zoomScalePageLayoutView="0" workbookViewId="0" topLeftCell="A1">
      <selection activeCell="F28" sqref="F28"/>
    </sheetView>
  </sheetViews>
  <sheetFormatPr defaultColWidth="9.140625" defaultRowHeight="12.75"/>
  <cols>
    <col min="1" max="2" width="4.8515625" style="109" customWidth="1"/>
    <col min="3" max="3" width="23.28125" style="109" customWidth="1"/>
    <col min="4" max="4" width="6.00390625" style="109" customWidth="1"/>
    <col min="5" max="8" width="5.140625" style="109" customWidth="1"/>
    <col min="9" max="9" width="18.28125" style="109" customWidth="1"/>
    <col min="10" max="11" width="7.57421875" style="109" customWidth="1"/>
    <col min="12" max="12" width="13.00390625" style="109" customWidth="1"/>
    <col min="13" max="16384" width="9.140625" style="109" customWidth="1"/>
  </cols>
  <sheetData>
    <row r="1" spans="1:12" ht="21.75" customHeight="1" thickBot="1">
      <c r="A1" s="279" t="s">
        <v>230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14.25">
      <c r="A2" s="280" t="s">
        <v>231</v>
      </c>
      <c r="B2" s="281"/>
      <c r="C2" s="282" t="s">
        <v>232</v>
      </c>
      <c r="D2" s="285" t="s">
        <v>233</v>
      </c>
      <c r="E2" s="288" t="s">
        <v>234</v>
      </c>
      <c r="F2" s="289"/>
      <c r="G2" s="289"/>
      <c r="H2" s="290"/>
      <c r="I2" s="110" t="s">
        <v>235</v>
      </c>
      <c r="J2" s="280" t="s">
        <v>236</v>
      </c>
      <c r="K2" s="281"/>
      <c r="L2" s="111" t="s">
        <v>237</v>
      </c>
    </row>
    <row r="3" spans="1:12" ht="39.75" customHeight="1">
      <c r="A3" s="291" t="s">
        <v>238</v>
      </c>
      <c r="B3" s="294" t="s">
        <v>239</v>
      </c>
      <c r="C3" s="283"/>
      <c r="D3" s="286"/>
      <c r="E3" s="112"/>
      <c r="F3" s="120" t="s">
        <v>344</v>
      </c>
      <c r="G3" s="113"/>
      <c r="H3" s="114"/>
      <c r="I3" s="115" t="s">
        <v>240</v>
      </c>
      <c r="J3" s="116" t="s">
        <v>241</v>
      </c>
      <c r="K3" s="117"/>
      <c r="L3" s="118"/>
    </row>
    <row r="4" spans="1:12" ht="56.25" customHeight="1">
      <c r="A4" s="292"/>
      <c r="B4" s="295"/>
      <c r="C4" s="283"/>
      <c r="D4" s="286"/>
      <c r="E4" s="119" t="s">
        <v>242</v>
      </c>
      <c r="F4" s="120" t="s">
        <v>243</v>
      </c>
      <c r="G4" s="120"/>
      <c r="H4" s="121"/>
      <c r="I4" s="115" t="s">
        <v>244</v>
      </c>
      <c r="J4" s="116" t="s">
        <v>245</v>
      </c>
      <c r="K4" s="122" t="s">
        <v>246</v>
      </c>
      <c r="L4" s="123" t="s">
        <v>247</v>
      </c>
    </row>
    <row r="5" spans="1:12" ht="56.25" customHeight="1">
      <c r="A5" s="293"/>
      <c r="B5" s="296"/>
      <c r="C5" s="284"/>
      <c r="D5" s="287"/>
      <c r="E5" s="124" t="s">
        <v>248</v>
      </c>
      <c r="F5" s="125" t="s">
        <v>249</v>
      </c>
      <c r="G5" s="125" t="s">
        <v>250</v>
      </c>
      <c r="H5" s="126" t="s">
        <v>251</v>
      </c>
      <c r="I5" s="127" t="s">
        <v>252</v>
      </c>
      <c r="J5" s="128" t="s">
        <v>253</v>
      </c>
      <c r="K5" s="129" t="s">
        <v>254</v>
      </c>
      <c r="L5" s="128" t="s">
        <v>255</v>
      </c>
    </row>
    <row r="6" spans="1:12" ht="14.25">
      <c r="A6" s="130">
        <v>101</v>
      </c>
      <c r="B6" s="131">
        <v>201</v>
      </c>
      <c r="C6" s="132" t="s">
        <v>256</v>
      </c>
      <c r="D6" s="133">
        <v>9016</v>
      </c>
      <c r="E6" s="134" t="s">
        <v>238</v>
      </c>
      <c r="F6" s="135" t="s">
        <v>238</v>
      </c>
      <c r="G6" s="135" t="s">
        <v>238</v>
      </c>
      <c r="H6" s="136" t="s">
        <v>238</v>
      </c>
      <c r="I6" s="137" t="s">
        <v>257</v>
      </c>
      <c r="J6" s="138" t="s">
        <v>257</v>
      </c>
      <c r="K6" s="139" t="s">
        <v>257</v>
      </c>
      <c r="L6" s="140" t="s">
        <v>238</v>
      </c>
    </row>
    <row r="7" spans="1:12" ht="14.25">
      <c r="A7" s="130">
        <v>102</v>
      </c>
      <c r="B7" s="131">
        <v>202</v>
      </c>
      <c r="C7" s="141" t="s">
        <v>258</v>
      </c>
      <c r="D7" s="142">
        <v>8014</v>
      </c>
      <c r="E7" s="143" t="s">
        <v>238</v>
      </c>
      <c r="F7" s="144" t="s">
        <v>238</v>
      </c>
      <c r="G7" s="144" t="s">
        <v>238</v>
      </c>
      <c r="H7" s="145" t="s">
        <v>238</v>
      </c>
      <c r="I7" s="146" t="s">
        <v>257</v>
      </c>
      <c r="J7" s="147" t="s">
        <v>257</v>
      </c>
      <c r="K7" s="148" t="s">
        <v>257</v>
      </c>
      <c r="L7" s="149" t="s">
        <v>238</v>
      </c>
    </row>
    <row r="8" spans="1:12" ht="14.25">
      <c r="A8" s="130">
        <v>103</v>
      </c>
      <c r="B8" s="131">
        <v>203</v>
      </c>
      <c r="C8" s="150" t="s">
        <v>259</v>
      </c>
      <c r="D8" s="151">
        <v>7038</v>
      </c>
      <c r="E8" s="143" t="s">
        <v>238</v>
      </c>
      <c r="F8" s="144" t="s">
        <v>238</v>
      </c>
      <c r="G8" s="144" t="s">
        <v>238</v>
      </c>
      <c r="H8" s="145" t="s">
        <v>238</v>
      </c>
      <c r="I8" s="146" t="s">
        <v>257</v>
      </c>
      <c r="J8" s="147" t="s">
        <v>257</v>
      </c>
      <c r="K8" s="148" t="s">
        <v>257</v>
      </c>
      <c r="L8" s="149" t="s">
        <v>238</v>
      </c>
    </row>
    <row r="9" spans="1:12" ht="14.25">
      <c r="A9" s="130">
        <v>104</v>
      </c>
      <c r="B9" s="131">
        <v>204</v>
      </c>
      <c r="C9" s="152" t="s">
        <v>260</v>
      </c>
      <c r="D9" s="153">
        <v>1019</v>
      </c>
      <c r="E9" s="143" t="s">
        <v>238</v>
      </c>
      <c r="F9" s="144" t="s">
        <v>238</v>
      </c>
      <c r="G9" s="144" t="s">
        <v>238</v>
      </c>
      <c r="H9" s="145" t="s">
        <v>238</v>
      </c>
      <c r="I9" s="146" t="s">
        <v>257</v>
      </c>
      <c r="J9" s="147" t="s">
        <v>257</v>
      </c>
      <c r="K9" s="148" t="s">
        <v>257</v>
      </c>
      <c r="L9" s="149" t="s">
        <v>238</v>
      </c>
    </row>
    <row r="10" spans="1:12" ht="14.25">
      <c r="A10" s="154">
        <v>106</v>
      </c>
      <c r="B10" s="155">
        <v>206</v>
      </c>
      <c r="C10" s="156" t="s">
        <v>261</v>
      </c>
      <c r="D10" s="157">
        <v>5015</v>
      </c>
      <c r="E10" s="143" t="s">
        <v>238</v>
      </c>
      <c r="F10" s="158"/>
      <c r="G10" s="158"/>
      <c r="H10" s="159"/>
      <c r="I10" s="146" t="s">
        <v>239</v>
      </c>
      <c r="J10" s="147" t="s">
        <v>239</v>
      </c>
      <c r="K10" s="148" t="s">
        <v>239</v>
      </c>
      <c r="L10" s="160"/>
    </row>
    <row r="11" spans="1:12" ht="14.25">
      <c r="A11" s="130">
        <v>107</v>
      </c>
      <c r="B11" s="131">
        <v>207</v>
      </c>
      <c r="C11" s="161" t="s">
        <v>262</v>
      </c>
      <c r="D11" s="162">
        <v>3004</v>
      </c>
      <c r="E11" s="143" t="s">
        <v>238</v>
      </c>
      <c r="F11" s="144" t="s">
        <v>238</v>
      </c>
      <c r="G11" s="144" t="s">
        <v>238</v>
      </c>
      <c r="H11" s="145"/>
      <c r="I11" s="146" t="s">
        <v>239</v>
      </c>
      <c r="J11" s="147" t="s">
        <v>239</v>
      </c>
      <c r="K11" s="148" t="s">
        <v>239</v>
      </c>
      <c r="L11" s="149" t="s">
        <v>238</v>
      </c>
    </row>
    <row r="12" spans="1:12" ht="14.25">
      <c r="A12" s="154">
        <v>108</v>
      </c>
      <c r="B12" s="155">
        <v>208</v>
      </c>
      <c r="C12" s="163" t="s">
        <v>263</v>
      </c>
      <c r="D12" s="164">
        <v>9006</v>
      </c>
      <c r="E12" s="143" t="s">
        <v>238</v>
      </c>
      <c r="F12" s="144" t="s">
        <v>238</v>
      </c>
      <c r="G12" s="144" t="s">
        <v>238</v>
      </c>
      <c r="H12" s="145" t="s">
        <v>238</v>
      </c>
      <c r="I12" s="146" t="s">
        <v>257</v>
      </c>
      <c r="J12" s="147" t="s">
        <v>257</v>
      </c>
      <c r="K12" s="148" t="s">
        <v>257</v>
      </c>
      <c r="L12" s="149" t="s">
        <v>238</v>
      </c>
    </row>
    <row r="13" spans="1:12" ht="14.25">
      <c r="A13" s="130">
        <v>109</v>
      </c>
      <c r="B13" s="165" t="s">
        <v>264</v>
      </c>
      <c r="C13" s="166" t="s">
        <v>265</v>
      </c>
      <c r="D13" s="167" t="s">
        <v>264</v>
      </c>
      <c r="E13" s="143" t="s">
        <v>238</v>
      </c>
      <c r="F13" s="144"/>
      <c r="G13" s="144"/>
      <c r="H13" s="145"/>
      <c r="I13" s="230"/>
      <c r="J13" s="231"/>
      <c r="K13" s="232"/>
      <c r="L13" s="168" t="s">
        <v>238</v>
      </c>
    </row>
    <row r="14" spans="1:12" ht="14.25">
      <c r="A14" s="130">
        <v>121</v>
      </c>
      <c r="B14" s="131">
        <v>221</v>
      </c>
      <c r="C14" s="169" t="s">
        <v>266</v>
      </c>
      <c r="D14" s="170">
        <v>9001</v>
      </c>
      <c r="E14" s="143" t="s">
        <v>238</v>
      </c>
      <c r="F14" s="144" t="s">
        <v>238</v>
      </c>
      <c r="G14" s="144" t="s">
        <v>238</v>
      </c>
      <c r="H14" s="145" t="s">
        <v>238</v>
      </c>
      <c r="I14" s="146" t="s">
        <v>239</v>
      </c>
      <c r="J14" s="147" t="s">
        <v>239</v>
      </c>
      <c r="K14" s="148" t="s">
        <v>239</v>
      </c>
      <c r="L14" s="168" t="s">
        <v>238</v>
      </c>
    </row>
    <row r="15" spans="1:12" ht="14.25">
      <c r="A15" s="130">
        <v>123</v>
      </c>
      <c r="B15" s="131">
        <v>223</v>
      </c>
      <c r="C15" s="171" t="s">
        <v>267</v>
      </c>
      <c r="D15" s="172">
        <v>1015</v>
      </c>
      <c r="E15" s="143" t="s">
        <v>238</v>
      </c>
      <c r="F15" s="144" t="s">
        <v>238</v>
      </c>
      <c r="G15" s="144" t="s">
        <v>238</v>
      </c>
      <c r="H15" s="145" t="s">
        <v>238</v>
      </c>
      <c r="I15" s="146" t="s">
        <v>239</v>
      </c>
      <c r="J15" s="147" t="s">
        <v>239</v>
      </c>
      <c r="K15" s="148" t="s">
        <v>239</v>
      </c>
      <c r="L15" s="160"/>
    </row>
    <row r="16" spans="1:12" ht="14.25">
      <c r="A16" s="130">
        <v>125</v>
      </c>
      <c r="B16" s="131">
        <v>225</v>
      </c>
      <c r="C16" s="173" t="s">
        <v>268</v>
      </c>
      <c r="D16" s="174">
        <v>6005</v>
      </c>
      <c r="E16" s="143" t="s">
        <v>238</v>
      </c>
      <c r="F16" s="144"/>
      <c r="G16" s="144" t="s">
        <v>238</v>
      </c>
      <c r="H16" s="145"/>
      <c r="I16" s="146" t="s">
        <v>239</v>
      </c>
      <c r="J16" s="147" t="s">
        <v>239</v>
      </c>
      <c r="K16" s="148" t="s">
        <v>239</v>
      </c>
      <c r="L16" s="149" t="s">
        <v>238</v>
      </c>
    </row>
    <row r="17" spans="1:12" ht="15.75" customHeight="1">
      <c r="A17" s="175">
        <v>110</v>
      </c>
      <c r="B17" s="176">
        <v>210</v>
      </c>
      <c r="C17" s="177" t="s">
        <v>269</v>
      </c>
      <c r="D17" s="178">
        <v>9011</v>
      </c>
      <c r="E17" s="143" t="s">
        <v>238</v>
      </c>
      <c r="F17" s="144" t="s">
        <v>238</v>
      </c>
      <c r="G17" s="144"/>
      <c r="H17" s="145"/>
      <c r="I17" s="146" t="s">
        <v>239</v>
      </c>
      <c r="J17" s="147" t="s">
        <v>239</v>
      </c>
      <c r="K17" s="148" t="s">
        <v>239</v>
      </c>
      <c r="L17" s="168" t="s">
        <v>238</v>
      </c>
    </row>
    <row r="18" spans="1:12" ht="14.25">
      <c r="A18" s="175">
        <v>113</v>
      </c>
      <c r="B18" s="176">
        <v>213</v>
      </c>
      <c r="C18" s="179" t="s">
        <v>270</v>
      </c>
      <c r="D18" s="180">
        <v>7016</v>
      </c>
      <c r="E18" s="143" t="s">
        <v>238</v>
      </c>
      <c r="F18" s="144" t="s">
        <v>238</v>
      </c>
      <c r="G18" s="144" t="s">
        <v>238</v>
      </c>
      <c r="H18" s="145"/>
      <c r="I18" s="146" t="s">
        <v>239</v>
      </c>
      <c r="J18" s="147" t="s">
        <v>239</v>
      </c>
      <c r="K18" s="148" t="s">
        <v>239</v>
      </c>
      <c r="L18" s="160"/>
    </row>
    <row r="19" spans="1:12" ht="14.25">
      <c r="A19" s="175">
        <v>115</v>
      </c>
      <c r="B19" s="176">
        <v>215</v>
      </c>
      <c r="C19" s="181" t="s">
        <v>271</v>
      </c>
      <c r="D19" s="182">
        <v>6009</v>
      </c>
      <c r="E19" s="143" t="s">
        <v>238</v>
      </c>
      <c r="F19" s="144" t="s">
        <v>238</v>
      </c>
      <c r="G19" s="144"/>
      <c r="H19" s="145" t="s">
        <v>238</v>
      </c>
      <c r="I19" s="146" t="s">
        <v>239</v>
      </c>
      <c r="J19" s="147" t="s">
        <v>239</v>
      </c>
      <c r="K19" s="148" t="s">
        <v>239</v>
      </c>
      <c r="L19" s="168" t="s">
        <v>238</v>
      </c>
    </row>
    <row r="20" spans="1:12" ht="14.25">
      <c r="A20" s="175">
        <v>116</v>
      </c>
      <c r="B20" s="176">
        <v>216</v>
      </c>
      <c r="C20" s="183" t="s">
        <v>272</v>
      </c>
      <c r="D20" s="184">
        <v>5005</v>
      </c>
      <c r="E20" s="143" t="s">
        <v>238</v>
      </c>
      <c r="F20" s="144" t="s">
        <v>238</v>
      </c>
      <c r="G20" s="144"/>
      <c r="H20" s="145"/>
      <c r="I20" s="146" t="s">
        <v>239</v>
      </c>
      <c r="J20" s="147" t="s">
        <v>239</v>
      </c>
      <c r="K20" s="148" t="s">
        <v>239</v>
      </c>
      <c r="L20" s="147"/>
    </row>
    <row r="21" spans="1:12" ht="14.25">
      <c r="A21" s="175">
        <v>120</v>
      </c>
      <c r="B21" s="176">
        <v>220</v>
      </c>
      <c r="C21" s="185" t="s">
        <v>273</v>
      </c>
      <c r="D21" s="186">
        <v>1007</v>
      </c>
      <c r="E21" s="143" t="s">
        <v>238</v>
      </c>
      <c r="F21" s="144"/>
      <c r="G21" s="144"/>
      <c r="H21" s="145"/>
      <c r="I21" s="146" t="s">
        <v>239</v>
      </c>
      <c r="J21" s="147" t="s">
        <v>239</v>
      </c>
      <c r="K21" s="148" t="s">
        <v>239</v>
      </c>
      <c r="L21" s="160"/>
    </row>
    <row r="22" spans="1:12" ht="14.25">
      <c r="A22" s="175">
        <v>122</v>
      </c>
      <c r="B22" s="176">
        <v>222</v>
      </c>
      <c r="C22" s="187" t="s">
        <v>274</v>
      </c>
      <c r="D22" s="188">
        <v>8019</v>
      </c>
      <c r="E22" s="143" t="s">
        <v>238</v>
      </c>
      <c r="F22" s="144" t="s">
        <v>238</v>
      </c>
      <c r="G22" s="144" t="s">
        <v>238</v>
      </c>
      <c r="H22" s="145" t="s">
        <v>238</v>
      </c>
      <c r="I22" s="146" t="s">
        <v>239</v>
      </c>
      <c r="J22" s="147" t="s">
        <v>239</v>
      </c>
      <c r="K22" s="148" t="s">
        <v>239</v>
      </c>
      <c r="L22" s="149" t="s">
        <v>238</v>
      </c>
    </row>
    <row r="23" spans="1:12" ht="14.25">
      <c r="A23" s="175">
        <v>124</v>
      </c>
      <c r="B23" s="176">
        <v>224</v>
      </c>
      <c r="C23" s="189" t="s">
        <v>275</v>
      </c>
      <c r="D23" s="190" t="s">
        <v>264</v>
      </c>
      <c r="E23" s="143" t="s">
        <v>238</v>
      </c>
      <c r="F23" s="144" t="s">
        <v>238</v>
      </c>
      <c r="G23" s="144" t="s">
        <v>238</v>
      </c>
      <c r="H23" s="145" t="s">
        <v>238</v>
      </c>
      <c r="I23" s="146" t="s">
        <v>239</v>
      </c>
      <c r="J23" s="147" t="s">
        <v>239</v>
      </c>
      <c r="K23" s="148" t="s">
        <v>239</v>
      </c>
      <c r="L23" s="160"/>
    </row>
    <row r="24" spans="1:12" ht="14.25">
      <c r="A24" s="175">
        <v>126</v>
      </c>
      <c r="B24" s="176">
        <v>226</v>
      </c>
      <c r="C24" s="191" t="s">
        <v>276</v>
      </c>
      <c r="D24" s="192">
        <v>5011</v>
      </c>
      <c r="E24" s="143" t="s">
        <v>238</v>
      </c>
      <c r="F24" s="144" t="s">
        <v>238</v>
      </c>
      <c r="G24" s="144" t="s">
        <v>238</v>
      </c>
      <c r="H24" s="145"/>
      <c r="I24" s="146" t="s">
        <v>239</v>
      </c>
      <c r="J24" s="147" t="s">
        <v>239</v>
      </c>
      <c r="K24" s="148" t="s">
        <v>239</v>
      </c>
      <c r="L24" s="149" t="s">
        <v>238</v>
      </c>
    </row>
    <row r="25" spans="1:12" ht="15" thickBot="1">
      <c r="A25" s="193">
        <v>129</v>
      </c>
      <c r="B25" s="194">
        <v>229</v>
      </c>
      <c r="C25" s="195" t="s">
        <v>277</v>
      </c>
      <c r="D25" s="196"/>
      <c r="E25" s="197" t="s">
        <v>238</v>
      </c>
      <c r="F25" s="198" t="s">
        <v>238</v>
      </c>
      <c r="G25" s="198"/>
      <c r="H25" s="199" t="s">
        <v>238</v>
      </c>
      <c r="I25" s="233" t="s">
        <v>239</v>
      </c>
      <c r="J25" s="234" t="s">
        <v>239</v>
      </c>
      <c r="K25" s="235" t="s">
        <v>239</v>
      </c>
      <c r="L25" s="200"/>
    </row>
    <row r="26" ht="14.25">
      <c r="A26" s="109" t="s">
        <v>278</v>
      </c>
    </row>
    <row r="27" ht="15" thickBot="1"/>
    <row r="28" spans="2:3" ht="15" thickBot="1">
      <c r="B28" s="201" t="s">
        <v>238</v>
      </c>
      <c r="C28" s="202" t="s">
        <v>279</v>
      </c>
    </row>
    <row r="29" spans="2:3" ht="15" thickBot="1">
      <c r="B29" s="201" t="s">
        <v>239</v>
      </c>
      <c r="C29" s="202" t="s">
        <v>280</v>
      </c>
    </row>
  </sheetData>
  <sheetProtection/>
  <mergeCells count="8">
    <mergeCell ref="A1:L1"/>
    <mergeCell ref="A2:B2"/>
    <mergeCell ref="C2:C5"/>
    <mergeCell ref="D2:D5"/>
    <mergeCell ref="E2:H2"/>
    <mergeCell ref="J2:K2"/>
    <mergeCell ref="A3:A5"/>
    <mergeCell ref="B3:B5"/>
  </mergeCells>
  <printOptions/>
  <pageMargins left="0.1968503937007874" right="0.1968503937007874" top="0.2362204724409449" bottom="0.1968503937007874" header="0.1968503937007874" footer="0.2362204724409449"/>
  <pageSetup fitToHeight="2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B93"/>
  <sheetViews>
    <sheetView showGridLines="0" view="pageBreakPreview" zoomScaleSheetLayoutView="100" zoomScalePageLayoutView="0" workbookViewId="0" topLeftCell="A25">
      <selection activeCell="R71" sqref="R71"/>
    </sheetView>
  </sheetViews>
  <sheetFormatPr defaultColWidth="9.140625" defaultRowHeight="12.75"/>
  <cols>
    <col min="1" max="2" width="3.57421875" style="6" customWidth="1"/>
    <col min="3" max="3" width="3.140625" style="6" bestFit="1" customWidth="1"/>
    <col min="4" max="12" width="3.8515625" style="6" bestFit="1" customWidth="1"/>
    <col min="13" max="15" width="3.57421875" style="6" customWidth="1"/>
    <col min="16" max="17" width="6.28125" style="6" bestFit="1" customWidth="1"/>
    <col min="18" max="25" width="7.00390625" style="6" bestFit="1" customWidth="1"/>
    <col min="26" max="16384" width="9.140625" style="6" customWidth="1"/>
  </cols>
  <sheetData>
    <row r="1" spans="1:25" s="4" customFormat="1" ht="54" customHeight="1">
      <c r="A1" s="268" t="s">
        <v>16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25" s="5" customFormat="1" ht="27.75" customHeight="1">
      <c r="A2" s="308" t="s">
        <v>72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s="1" customFormat="1" ht="15.75" customHeight="1">
      <c r="A3" s="309" t="s">
        <v>229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</row>
    <row r="4" spans="1:25" s="28" customFormat="1" ht="15" customHeight="1">
      <c r="A4" s="27"/>
      <c r="L4" s="30"/>
      <c r="N4" s="30"/>
      <c r="O4" s="310" t="s">
        <v>281</v>
      </c>
      <c r="P4" s="310"/>
      <c r="Q4" s="310"/>
      <c r="R4" s="310"/>
      <c r="S4" s="310"/>
      <c r="T4" s="310"/>
      <c r="U4" s="310"/>
      <c r="V4" s="310"/>
      <c r="W4" s="310"/>
      <c r="X4" s="310"/>
      <c r="Y4" s="310"/>
    </row>
    <row r="5" spans="1:25" s="28" customFormat="1" ht="15" customHeight="1">
      <c r="A5" s="27"/>
      <c r="K5" s="31"/>
      <c r="L5" s="31"/>
      <c r="M5" s="31"/>
      <c r="N5" s="3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</row>
    <row r="6" spans="1:25" s="28" customFormat="1" ht="15" customHeight="1">
      <c r="A6" s="27"/>
      <c r="K6" s="31"/>
      <c r="L6" s="31"/>
      <c r="M6" s="31"/>
      <c r="N6" s="3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</row>
    <row r="7" spans="1:25" s="28" customFormat="1" ht="15" customHeight="1">
      <c r="A7" s="27"/>
      <c r="K7" s="32"/>
      <c r="L7" s="32"/>
      <c r="M7" s="32"/>
      <c r="N7" s="3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</row>
    <row r="8" spans="1:25" s="5" customFormat="1" ht="15.75" customHeight="1">
      <c r="A8" s="313" t="s">
        <v>17</v>
      </c>
      <c r="B8" s="313"/>
      <c r="C8" s="313"/>
      <c r="D8" s="313"/>
      <c r="E8" s="313"/>
      <c r="F8" s="313"/>
      <c r="G8" s="313"/>
      <c r="H8" s="313"/>
      <c r="I8" s="313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6"/>
      <c r="W8" s="207"/>
      <c r="X8" s="252" t="s">
        <v>76</v>
      </c>
      <c r="Y8" s="253">
        <v>45</v>
      </c>
    </row>
    <row r="9" spans="1:28" ht="15.75" customHeight="1">
      <c r="A9" s="300" t="s">
        <v>284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203"/>
      <c r="O9" s="203"/>
      <c r="P9" s="203"/>
      <c r="Q9" s="300" t="s">
        <v>283</v>
      </c>
      <c r="R9" s="300"/>
      <c r="S9" s="300"/>
      <c r="T9" s="300"/>
      <c r="U9" s="300"/>
      <c r="V9" s="300"/>
      <c r="W9" s="301"/>
      <c r="X9" s="301"/>
      <c r="Y9" s="301"/>
      <c r="Z9" s="301"/>
      <c r="AA9" s="301"/>
      <c r="AB9" s="301"/>
    </row>
    <row r="10" spans="1:28" ht="15.75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204"/>
      <c r="O10" s="204"/>
      <c r="P10" s="204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</row>
    <row r="11" spans="1:28" ht="15.75" customHeight="1">
      <c r="A11" s="301"/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204"/>
      <c r="O11" s="204"/>
      <c r="P11" s="204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</row>
    <row r="12" spans="1:28" ht="15.75" customHeight="1">
      <c r="A12" s="301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204"/>
      <c r="O12" s="204"/>
      <c r="P12" s="204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</row>
    <row r="13" spans="1:25" s="5" customFormat="1" ht="36.75" customHeight="1">
      <c r="A13" s="304" t="s">
        <v>286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</row>
    <row r="14" spans="1:22" ht="16.5" customHeight="1">
      <c r="A14" s="302" t="s">
        <v>295</v>
      </c>
      <c r="B14" s="302"/>
      <c r="C14" s="302"/>
      <c r="D14" s="302"/>
      <c r="E14" s="302"/>
      <c r="F14" s="302"/>
      <c r="G14" s="302"/>
      <c r="H14" s="302"/>
      <c r="I14" s="302"/>
      <c r="J14" s="56"/>
      <c r="K14" s="56"/>
      <c r="L14" s="56"/>
      <c r="M14" s="8"/>
      <c r="N14" s="303" t="s">
        <v>296</v>
      </c>
      <c r="O14" s="303"/>
      <c r="P14" s="303"/>
      <c r="Q14" s="303"/>
      <c r="R14" s="303"/>
      <c r="S14" s="303"/>
      <c r="T14" s="303"/>
      <c r="U14" s="303"/>
      <c r="V14" s="303"/>
    </row>
    <row r="15" spans="1:25" s="2" customFormat="1" ht="9.75" customHeight="1">
      <c r="A15" s="297" t="s">
        <v>0</v>
      </c>
      <c r="B15" s="297"/>
      <c r="C15" s="72">
        <v>750</v>
      </c>
      <c r="D15" s="72">
        <v>1000</v>
      </c>
      <c r="E15" s="72">
        <v>1250</v>
      </c>
      <c r="F15" s="72">
        <v>1500</v>
      </c>
      <c r="G15" s="72">
        <v>1750</v>
      </c>
      <c r="H15" s="214">
        <v>2000</v>
      </c>
      <c r="I15" s="72">
        <v>2100</v>
      </c>
      <c r="J15" s="73"/>
      <c r="K15" s="73"/>
      <c r="L15" s="73"/>
      <c r="M15" s="73"/>
      <c r="N15" s="297" t="s">
        <v>0</v>
      </c>
      <c r="O15" s="297"/>
      <c r="P15" s="72">
        <v>750</v>
      </c>
      <c r="Q15" s="72">
        <v>1000</v>
      </c>
      <c r="R15" s="72">
        <v>1250</v>
      </c>
      <c r="S15" s="72">
        <v>1500</v>
      </c>
      <c r="T15" s="72">
        <v>1750</v>
      </c>
      <c r="U15" s="72">
        <v>2000</v>
      </c>
      <c r="V15" s="72">
        <v>2100</v>
      </c>
      <c r="W15" s="76"/>
      <c r="X15" s="76"/>
      <c r="Y15" s="5"/>
    </row>
    <row r="16" spans="1:25" s="2" customFormat="1" ht="9.75" customHeight="1">
      <c r="A16" s="297">
        <v>750</v>
      </c>
      <c r="B16" s="297"/>
      <c r="C16" s="241">
        <v>105</v>
      </c>
      <c r="D16" s="241">
        <v>96</v>
      </c>
      <c r="E16" s="241">
        <v>92</v>
      </c>
      <c r="F16" s="241">
        <v>88</v>
      </c>
      <c r="G16" s="241">
        <v>86</v>
      </c>
      <c r="H16" s="251">
        <v>84</v>
      </c>
      <c r="I16" s="241">
        <v>84</v>
      </c>
      <c r="J16" s="73"/>
      <c r="K16" s="73"/>
      <c r="L16" s="73"/>
      <c r="M16" s="73"/>
      <c r="N16" s="297">
        <v>750</v>
      </c>
      <c r="O16" s="297"/>
      <c r="P16" s="108">
        <f aca="true" t="shared" si="0" ref="P16:P25">C$15*$A16*C16/1000000*$Y$8</f>
        <v>2657.8125</v>
      </c>
      <c r="Q16" s="108">
        <f aca="true" t="shared" si="1" ref="Q16:Q25">D$15*$A16*D16/1000000*$Y$8</f>
        <v>3240</v>
      </c>
      <c r="R16" s="108">
        <f aca="true" t="shared" si="2" ref="R16:R25">E$15*$A16*E16/1000000*$Y$8</f>
        <v>3881.25</v>
      </c>
      <c r="S16" s="108">
        <f aca="true" t="shared" si="3" ref="S16:S25">F$15*$A16*F16/1000000*$Y$8</f>
        <v>4455</v>
      </c>
      <c r="T16" s="108">
        <f aca="true" t="shared" si="4" ref="T16:T25">G$15*$A16*G16/1000000*$Y$8</f>
        <v>5079.375</v>
      </c>
      <c r="U16" s="108">
        <f aca="true" t="shared" si="5" ref="U16:U25">H$15*$A16*H16/1000000*$Y$8</f>
        <v>5670</v>
      </c>
      <c r="V16" s="108">
        <f aca="true" t="shared" si="6" ref="V16:V25">I$15*$A16*I16/1000000*$Y$8</f>
        <v>5953.500000000001</v>
      </c>
      <c r="W16" s="76"/>
      <c r="X16" s="76"/>
      <c r="Y16" s="5"/>
    </row>
    <row r="17" spans="1:25" s="2" customFormat="1" ht="9.75" customHeight="1">
      <c r="A17" s="297">
        <v>1000</v>
      </c>
      <c r="B17" s="297"/>
      <c r="C17" s="241">
        <v>90</v>
      </c>
      <c r="D17" s="241">
        <v>82</v>
      </c>
      <c r="E17" s="241">
        <v>80</v>
      </c>
      <c r="F17" s="241">
        <v>76</v>
      </c>
      <c r="G17" s="241">
        <v>74</v>
      </c>
      <c r="H17" s="251">
        <v>73</v>
      </c>
      <c r="I17" s="241">
        <v>72</v>
      </c>
      <c r="J17" s="73"/>
      <c r="K17" s="73"/>
      <c r="L17" s="73"/>
      <c r="M17" s="73"/>
      <c r="N17" s="297">
        <v>1000</v>
      </c>
      <c r="O17" s="297"/>
      <c r="P17" s="108">
        <f t="shared" si="0"/>
        <v>3037.5</v>
      </c>
      <c r="Q17" s="108">
        <f t="shared" si="1"/>
        <v>3690</v>
      </c>
      <c r="R17" s="108">
        <f t="shared" si="2"/>
        <v>4500</v>
      </c>
      <c r="S17" s="108">
        <f t="shared" si="3"/>
        <v>5130</v>
      </c>
      <c r="T17" s="108">
        <f t="shared" si="4"/>
        <v>5827.5</v>
      </c>
      <c r="U17" s="108">
        <f t="shared" si="5"/>
        <v>6570</v>
      </c>
      <c r="V17" s="108">
        <f t="shared" si="6"/>
        <v>6803.999999999999</v>
      </c>
      <c r="W17" s="76"/>
      <c r="X17" s="76"/>
      <c r="Y17" s="5"/>
    </row>
    <row r="18" spans="1:25" s="2" customFormat="1" ht="9.75" customHeight="1">
      <c r="A18" s="297">
        <v>1250</v>
      </c>
      <c r="B18" s="297"/>
      <c r="C18" s="241">
        <v>84</v>
      </c>
      <c r="D18" s="241">
        <v>76</v>
      </c>
      <c r="E18" s="241">
        <v>73</v>
      </c>
      <c r="F18" s="241">
        <v>70</v>
      </c>
      <c r="G18" s="241">
        <v>68</v>
      </c>
      <c r="H18" s="251">
        <v>66</v>
      </c>
      <c r="I18" s="241">
        <v>66</v>
      </c>
      <c r="J18" s="73"/>
      <c r="K18" s="73"/>
      <c r="L18" s="73"/>
      <c r="M18" s="73"/>
      <c r="N18" s="297">
        <v>1250</v>
      </c>
      <c r="O18" s="297"/>
      <c r="P18" s="108">
        <f t="shared" si="0"/>
        <v>3543.75</v>
      </c>
      <c r="Q18" s="108">
        <f t="shared" si="1"/>
        <v>4275</v>
      </c>
      <c r="R18" s="108">
        <f t="shared" si="2"/>
        <v>5132.8125</v>
      </c>
      <c r="S18" s="108">
        <f t="shared" si="3"/>
        <v>5906.25</v>
      </c>
      <c r="T18" s="108">
        <f t="shared" si="4"/>
        <v>6693.75</v>
      </c>
      <c r="U18" s="108">
        <f t="shared" si="5"/>
        <v>7425</v>
      </c>
      <c r="V18" s="108">
        <f t="shared" si="6"/>
        <v>7796.25</v>
      </c>
      <c r="W18" s="76"/>
      <c r="X18" s="76"/>
      <c r="Y18" s="5"/>
    </row>
    <row r="19" spans="1:25" s="2" customFormat="1" ht="9.75" customHeight="1">
      <c r="A19" s="297">
        <v>1500</v>
      </c>
      <c r="B19" s="297"/>
      <c r="C19" s="241">
        <v>78</v>
      </c>
      <c r="D19" s="241">
        <v>72</v>
      </c>
      <c r="E19" s="241">
        <v>68</v>
      </c>
      <c r="F19" s="241">
        <v>65</v>
      </c>
      <c r="G19" s="241">
        <v>63</v>
      </c>
      <c r="H19" s="251">
        <v>62</v>
      </c>
      <c r="I19" s="241">
        <v>62</v>
      </c>
      <c r="J19" s="73"/>
      <c r="K19" s="73"/>
      <c r="L19" s="73"/>
      <c r="M19" s="73"/>
      <c r="N19" s="297">
        <v>1500</v>
      </c>
      <c r="O19" s="297"/>
      <c r="P19" s="108">
        <f t="shared" si="0"/>
        <v>3948.75</v>
      </c>
      <c r="Q19" s="108">
        <f t="shared" si="1"/>
        <v>4860</v>
      </c>
      <c r="R19" s="108">
        <f t="shared" si="2"/>
        <v>5737.5</v>
      </c>
      <c r="S19" s="108">
        <f t="shared" si="3"/>
        <v>6581.25</v>
      </c>
      <c r="T19" s="108">
        <f t="shared" si="4"/>
        <v>7441.875</v>
      </c>
      <c r="U19" s="108">
        <f t="shared" si="5"/>
        <v>8370</v>
      </c>
      <c r="V19" s="108">
        <f t="shared" si="6"/>
        <v>8788.5</v>
      </c>
      <c r="W19" s="76"/>
      <c r="X19" s="76"/>
      <c r="Y19" s="5"/>
    </row>
    <row r="20" spans="1:25" s="2" customFormat="1" ht="9.75" customHeight="1">
      <c r="A20" s="297">
        <v>1750</v>
      </c>
      <c r="B20" s="297"/>
      <c r="C20" s="241">
        <v>74</v>
      </c>
      <c r="D20" s="241">
        <v>69</v>
      </c>
      <c r="E20" s="241">
        <v>65</v>
      </c>
      <c r="F20" s="241">
        <v>62</v>
      </c>
      <c r="G20" s="241">
        <v>61</v>
      </c>
      <c r="H20" s="251">
        <v>59</v>
      </c>
      <c r="I20" s="241">
        <v>59</v>
      </c>
      <c r="J20" s="73"/>
      <c r="K20" s="73"/>
      <c r="L20" s="73"/>
      <c r="M20" s="73"/>
      <c r="N20" s="297">
        <v>1750</v>
      </c>
      <c r="O20" s="297"/>
      <c r="P20" s="108">
        <f t="shared" si="0"/>
        <v>4370.625</v>
      </c>
      <c r="Q20" s="108">
        <f t="shared" si="1"/>
        <v>5433.75</v>
      </c>
      <c r="R20" s="108">
        <f t="shared" si="2"/>
        <v>6398.4375</v>
      </c>
      <c r="S20" s="108">
        <f t="shared" si="3"/>
        <v>7323.75</v>
      </c>
      <c r="T20" s="108">
        <f t="shared" si="4"/>
        <v>8406.5625</v>
      </c>
      <c r="U20" s="108">
        <f t="shared" si="5"/>
        <v>9292.5</v>
      </c>
      <c r="V20" s="108">
        <f t="shared" si="6"/>
        <v>9757.125</v>
      </c>
      <c r="W20" s="76"/>
      <c r="X20" s="76"/>
      <c r="Y20" s="5"/>
    </row>
    <row r="21" spans="1:25" s="2" customFormat="1" ht="9.75" customHeight="1">
      <c r="A21" s="297">
        <v>2000</v>
      </c>
      <c r="B21" s="297"/>
      <c r="C21" s="241">
        <v>72</v>
      </c>
      <c r="D21" s="241">
        <v>66</v>
      </c>
      <c r="E21" s="241">
        <v>63</v>
      </c>
      <c r="F21" s="241">
        <v>61</v>
      </c>
      <c r="G21" s="241">
        <v>59</v>
      </c>
      <c r="H21" s="251">
        <v>58</v>
      </c>
      <c r="I21" s="241">
        <v>57</v>
      </c>
      <c r="J21" s="73"/>
      <c r="K21" s="73"/>
      <c r="L21" s="73"/>
      <c r="M21" s="73"/>
      <c r="N21" s="297">
        <v>2000</v>
      </c>
      <c r="O21" s="297"/>
      <c r="P21" s="108">
        <f t="shared" si="0"/>
        <v>4860</v>
      </c>
      <c r="Q21" s="108">
        <f t="shared" si="1"/>
        <v>5940</v>
      </c>
      <c r="R21" s="108">
        <f t="shared" si="2"/>
        <v>7087.5</v>
      </c>
      <c r="S21" s="108">
        <f t="shared" si="3"/>
        <v>8235</v>
      </c>
      <c r="T21" s="108">
        <f t="shared" si="4"/>
        <v>9292.5</v>
      </c>
      <c r="U21" s="108">
        <f t="shared" si="5"/>
        <v>10440</v>
      </c>
      <c r="V21" s="108">
        <f t="shared" si="6"/>
        <v>10773</v>
      </c>
      <c r="W21" s="76"/>
      <c r="X21" s="76"/>
      <c r="Y21" s="5"/>
    </row>
    <row r="22" spans="1:25" s="2" customFormat="1" ht="9.75" customHeight="1">
      <c r="A22" s="297">
        <v>2250</v>
      </c>
      <c r="B22" s="297"/>
      <c r="C22" s="241">
        <v>70</v>
      </c>
      <c r="D22" s="241">
        <v>63</v>
      </c>
      <c r="E22" s="241">
        <v>61</v>
      </c>
      <c r="F22" s="241">
        <v>58</v>
      </c>
      <c r="G22" s="241">
        <v>57</v>
      </c>
      <c r="H22" s="251">
        <v>55</v>
      </c>
      <c r="I22" s="241">
        <v>55</v>
      </c>
      <c r="J22" s="73"/>
      <c r="K22" s="73"/>
      <c r="L22" s="73"/>
      <c r="M22" s="73"/>
      <c r="N22" s="297">
        <v>2250</v>
      </c>
      <c r="O22" s="297"/>
      <c r="P22" s="108">
        <f t="shared" si="0"/>
        <v>5315.625</v>
      </c>
      <c r="Q22" s="108">
        <f t="shared" si="1"/>
        <v>6378.75</v>
      </c>
      <c r="R22" s="108">
        <f t="shared" si="2"/>
        <v>7720.3125</v>
      </c>
      <c r="S22" s="108">
        <f t="shared" si="3"/>
        <v>8808.75</v>
      </c>
      <c r="T22" s="108">
        <f t="shared" si="4"/>
        <v>10099.6875</v>
      </c>
      <c r="U22" s="108">
        <f t="shared" si="5"/>
        <v>11137.5</v>
      </c>
      <c r="V22" s="108">
        <f t="shared" si="6"/>
        <v>11694.375</v>
      </c>
      <c r="W22" s="76"/>
      <c r="X22" s="76"/>
      <c r="Y22" s="5"/>
    </row>
    <row r="23" spans="1:25" s="2" customFormat="1" ht="9.75" customHeight="1">
      <c r="A23" s="297">
        <v>2500</v>
      </c>
      <c r="B23" s="297"/>
      <c r="C23" s="241">
        <v>69</v>
      </c>
      <c r="D23" s="241">
        <v>63</v>
      </c>
      <c r="E23" s="241">
        <v>61</v>
      </c>
      <c r="F23" s="241">
        <v>58</v>
      </c>
      <c r="G23" s="241">
        <v>57</v>
      </c>
      <c r="H23" s="251">
        <v>55</v>
      </c>
      <c r="I23" s="241">
        <v>55</v>
      </c>
      <c r="J23" s="73"/>
      <c r="K23" s="73"/>
      <c r="L23" s="73"/>
      <c r="M23" s="73"/>
      <c r="N23" s="297">
        <v>2500</v>
      </c>
      <c r="O23" s="297"/>
      <c r="P23" s="108">
        <f t="shared" si="0"/>
        <v>5821.875</v>
      </c>
      <c r="Q23" s="108">
        <f t="shared" si="1"/>
        <v>7087.5</v>
      </c>
      <c r="R23" s="108">
        <f t="shared" si="2"/>
        <v>8578.125</v>
      </c>
      <c r="S23" s="108">
        <f t="shared" si="3"/>
        <v>9787.5</v>
      </c>
      <c r="T23" s="108">
        <f t="shared" si="4"/>
        <v>11221.875</v>
      </c>
      <c r="U23" s="108">
        <f t="shared" si="5"/>
        <v>12375</v>
      </c>
      <c r="V23" s="108">
        <f t="shared" si="6"/>
        <v>12993.75</v>
      </c>
      <c r="W23" s="76"/>
      <c r="X23" s="76"/>
      <c r="Y23" s="5"/>
    </row>
    <row r="24" spans="1:25" s="2" customFormat="1" ht="9.75" customHeight="1">
      <c r="A24" s="297">
        <v>2750</v>
      </c>
      <c r="B24" s="297"/>
      <c r="C24" s="241">
        <v>68</v>
      </c>
      <c r="D24" s="241">
        <v>62</v>
      </c>
      <c r="E24" s="241">
        <v>59</v>
      </c>
      <c r="F24" s="241">
        <v>57</v>
      </c>
      <c r="G24" s="241">
        <v>55</v>
      </c>
      <c r="H24" s="251">
        <v>54</v>
      </c>
      <c r="I24" s="241">
        <v>54</v>
      </c>
      <c r="J24" s="73"/>
      <c r="K24" s="73"/>
      <c r="L24" s="73"/>
      <c r="M24" s="73"/>
      <c r="N24" s="297">
        <v>2750</v>
      </c>
      <c r="O24" s="297"/>
      <c r="P24" s="108">
        <f t="shared" si="0"/>
        <v>6311.25</v>
      </c>
      <c r="Q24" s="108">
        <f t="shared" si="1"/>
        <v>7672.5</v>
      </c>
      <c r="R24" s="108">
        <f t="shared" si="2"/>
        <v>9126.5625</v>
      </c>
      <c r="S24" s="108">
        <f t="shared" si="3"/>
        <v>10580.625</v>
      </c>
      <c r="T24" s="108">
        <f t="shared" si="4"/>
        <v>11910.9375</v>
      </c>
      <c r="U24" s="108">
        <f t="shared" si="5"/>
        <v>13365</v>
      </c>
      <c r="V24" s="108">
        <f t="shared" si="6"/>
        <v>14033.250000000002</v>
      </c>
      <c r="W24" s="76"/>
      <c r="X24" s="76"/>
      <c r="Y24" s="5"/>
    </row>
    <row r="25" spans="1:25" s="2" customFormat="1" ht="9.75" customHeight="1">
      <c r="A25" s="297">
        <v>3000</v>
      </c>
      <c r="B25" s="297"/>
      <c r="C25" s="241">
        <v>70</v>
      </c>
      <c r="D25" s="241">
        <v>65</v>
      </c>
      <c r="E25" s="241">
        <v>61</v>
      </c>
      <c r="F25" s="241">
        <v>58</v>
      </c>
      <c r="G25" s="241">
        <v>57</v>
      </c>
      <c r="H25" s="251">
        <v>55</v>
      </c>
      <c r="I25" s="241">
        <v>55</v>
      </c>
      <c r="J25" s="73"/>
      <c r="K25" s="73"/>
      <c r="L25" s="73"/>
      <c r="M25" s="73"/>
      <c r="N25" s="297">
        <v>3000</v>
      </c>
      <c r="O25" s="297"/>
      <c r="P25" s="108">
        <f t="shared" si="0"/>
        <v>7087.5</v>
      </c>
      <c r="Q25" s="108">
        <f t="shared" si="1"/>
        <v>8775</v>
      </c>
      <c r="R25" s="108">
        <f t="shared" si="2"/>
        <v>10293.75</v>
      </c>
      <c r="S25" s="108">
        <f t="shared" si="3"/>
        <v>11745</v>
      </c>
      <c r="T25" s="108">
        <f t="shared" si="4"/>
        <v>13466.25</v>
      </c>
      <c r="U25" s="108">
        <f t="shared" si="5"/>
        <v>14850</v>
      </c>
      <c r="V25" s="108">
        <f t="shared" si="6"/>
        <v>15592.5</v>
      </c>
      <c r="W25" s="76"/>
      <c r="X25" s="76"/>
      <c r="Y25" s="5"/>
    </row>
    <row r="26" spans="1:25" s="4" customFormat="1" ht="6.7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5"/>
      <c r="O26" s="75"/>
      <c r="P26" s="74"/>
      <c r="Q26" s="74"/>
      <c r="R26" s="74"/>
      <c r="S26" s="74"/>
      <c r="T26" s="74"/>
      <c r="U26" s="74"/>
      <c r="V26" s="74"/>
      <c r="W26" s="76"/>
      <c r="X26" s="76"/>
      <c r="Y26" s="5"/>
    </row>
    <row r="27" spans="1:25" s="4" customFormat="1" ht="25.5" customHeight="1">
      <c r="A27" s="304" t="s">
        <v>287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</row>
    <row r="28" spans="1:25" s="4" customFormat="1" ht="12" customHeight="1">
      <c r="A28" s="302" t="s">
        <v>295</v>
      </c>
      <c r="B28" s="302"/>
      <c r="C28" s="302"/>
      <c r="D28" s="302"/>
      <c r="E28" s="302"/>
      <c r="F28" s="302"/>
      <c r="G28" s="302"/>
      <c r="H28" s="302"/>
      <c r="I28" s="302"/>
      <c r="J28" s="57"/>
      <c r="K28" s="58"/>
      <c r="L28" s="58"/>
      <c r="M28" s="74"/>
      <c r="N28" s="303" t="s">
        <v>296</v>
      </c>
      <c r="O28" s="303"/>
      <c r="P28" s="303"/>
      <c r="Q28" s="303"/>
      <c r="R28" s="303"/>
      <c r="S28" s="303"/>
      <c r="T28" s="303"/>
      <c r="U28" s="303"/>
      <c r="V28" s="303"/>
      <c r="W28" s="76"/>
      <c r="X28" s="76"/>
      <c r="Y28" s="5"/>
    </row>
    <row r="29" spans="1:25" s="4" customFormat="1" ht="12" customHeight="1">
      <c r="A29" s="297" t="s">
        <v>0</v>
      </c>
      <c r="B29" s="297"/>
      <c r="C29" s="72">
        <v>750</v>
      </c>
      <c r="D29" s="72">
        <v>1000</v>
      </c>
      <c r="E29" s="72">
        <v>1250</v>
      </c>
      <c r="F29" s="72">
        <v>1500</v>
      </c>
      <c r="G29" s="72">
        <v>1750</v>
      </c>
      <c r="H29" s="72">
        <v>2000</v>
      </c>
      <c r="I29" s="72">
        <v>2250</v>
      </c>
      <c r="J29" s="74"/>
      <c r="K29" s="74"/>
      <c r="L29" s="74"/>
      <c r="M29" s="74"/>
      <c r="N29" s="297" t="s">
        <v>0</v>
      </c>
      <c r="O29" s="297"/>
      <c r="P29" s="72">
        <v>750</v>
      </c>
      <c r="Q29" s="72">
        <v>1000</v>
      </c>
      <c r="R29" s="72">
        <v>1250</v>
      </c>
      <c r="S29" s="72">
        <v>1500</v>
      </c>
      <c r="T29" s="72">
        <v>1750</v>
      </c>
      <c r="U29" s="72">
        <v>2000</v>
      </c>
      <c r="V29" s="72">
        <v>2250</v>
      </c>
      <c r="W29" s="76"/>
      <c r="X29" s="76"/>
      <c r="Y29" s="5"/>
    </row>
    <row r="30" spans="1:24" s="4" customFormat="1" ht="12" customHeight="1">
      <c r="A30" s="297">
        <v>750</v>
      </c>
      <c r="B30" s="297"/>
      <c r="C30" s="241">
        <v>105</v>
      </c>
      <c r="D30" s="241">
        <v>97</v>
      </c>
      <c r="E30" s="241">
        <v>92</v>
      </c>
      <c r="F30" s="241">
        <v>89</v>
      </c>
      <c r="G30" s="241">
        <v>86</v>
      </c>
      <c r="H30" s="241">
        <v>85</v>
      </c>
      <c r="I30" s="241">
        <v>84</v>
      </c>
      <c r="J30" s="74"/>
      <c r="K30" s="74"/>
      <c r="L30" s="74"/>
      <c r="M30" s="74"/>
      <c r="N30" s="297">
        <v>750</v>
      </c>
      <c r="O30" s="297"/>
      <c r="P30" s="108">
        <f aca="true" t="shared" si="7" ref="P30:P39">P$29*$N30*C30/1000000*$Y$8</f>
        <v>2657.8125</v>
      </c>
      <c r="Q30" s="108">
        <f aca="true" t="shared" si="8" ref="Q30:Q39">Q$29*$N30*D30/1000000*$Y$8</f>
        <v>3273.75</v>
      </c>
      <c r="R30" s="108">
        <f aca="true" t="shared" si="9" ref="R30:R39">R$29*$N30*E30/1000000*$Y$8</f>
        <v>3881.25</v>
      </c>
      <c r="S30" s="108">
        <f aca="true" t="shared" si="10" ref="S30:S39">S$29*$N30*F30/1000000*$Y$8</f>
        <v>4505.625</v>
      </c>
      <c r="T30" s="108">
        <f aca="true" t="shared" si="11" ref="T30:T39">T$29*$N30*G30/1000000*$Y$8</f>
        <v>5079.375</v>
      </c>
      <c r="U30" s="108">
        <f aca="true" t="shared" si="12" ref="U30:U39">U$29*$N30*H30/1000000*$Y$8</f>
        <v>5737.5</v>
      </c>
      <c r="V30" s="108">
        <f aca="true" t="shared" si="13" ref="V30:V39">V$29*$N30*I30/1000000*$Y$8</f>
        <v>6378.75</v>
      </c>
      <c r="W30" s="76"/>
      <c r="X30" s="76"/>
    </row>
    <row r="31" spans="1:24" s="4" customFormat="1" ht="12" customHeight="1">
      <c r="A31" s="297">
        <v>1000</v>
      </c>
      <c r="B31" s="297"/>
      <c r="C31" s="241">
        <v>92</v>
      </c>
      <c r="D31" s="241">
        <v>84</v>
      </c>
      <c r="E31" s="241">
        <v>81</v>
      </c>
      <c r="F31" s="241">
        <v>77</v>
      </c>
      <c r="G31" s="241">
        <v>76</v>
      </c>
      <c r="H31" s="241">
        <v>74</v>
      </c>
      <c r="I31" s="241">
        <v>73</v>
      </c>
      <c r="J31" s="74"/>
      <c r="K31" s="74"/>
      <c r="L31" s="74"/>
      <c r="M31" s="74"/>
      <c r="N31" s="297">
        <v>1000</v>
      </c>
      <c r="O31" s="297"/>
      <c r="P31" s="108">
        <f t="shared" si="7"/>
        <v>3105</v>
      </c>
      <c r="Q31" s="108">
        <f t="shared" si="8"/>
        <v>3780</v>
      </c>
      <c r="R31" s="108">
        <f t="shared" si="9"/>
        <v>4556.25</v>
      </c>
      <c r="S31" s="108">
        <f t="shared" si="10"/>
        <v>5197.5</v>
      </c>
      <c r="T31" s="108">
        <f t="shared" si="11"/>
        <v>5985</v>
      </c>
      <c r="U31" s="108">
        <f t="shared" si="12"/>
        <v>6660</v>
      </c>
      <c r="V31" s="108">
        <f t="shared" si="13"/>
        <v>7391.25</v>
      </c>
      <c r="W31" s="76"/>
      <c r="X31" s="76"/>
    </row>
    <row r="32" spans="1:24" s="4" customFormat="1" ht="12" customHeight="1">
      <c r="A32" s="298">
        <v>1250</v>
      </c>
      <c r="B32" s="299"/>
      <c r="C32" s="241">
        <v>84</v>
      </c>
      <c r="D32" s="241">
        <v>77</v>
      </c>
      <c r="E32" s="241">
        <v>74</v>
      </c>
      <c r="F32" s="241">
        <v>70</v>
      </c>
      <c r="G32" s="241">
        <v>69</v>
      </c>
      <c r="H32" s="241">
        <v>68</v>
      </c>
      <c r="I32" s="241">
        <v>66</v>
      </c>
      <c r="J32" s="74"/>
      <c r="K32" s="74"/>
      <c r="L32" s="74"/>
      <c r="M32" s="74"/>
      <c r="N32" s="298">
        <v>1250</v>
      </c>
      <c r="O32" s="299"/>
      <c r="P32" s="108">
        <f t="shared" si="7"/>
        <v>3543.75</v>
      </c>
      <c r="Q32" s="108">
        <f t="shared" si="8"/>
        <v>4331.25</v>
      </c>
      <c r="R32" s="108">
        <f t="shared" si="9"/>
        <v>5203.125</v>
      </c>
      <c r="S32" s="108">
        <f t="shared" si="10"/>
        <v>5906.25</v>
      </c>
      <c r="T32" s="108">
        <f t="shared" si="11"/>
        <v>6792.1875</v>
      </c>
      <c r="U32" s="108">
        <f t="shared" si="12"/>
        <v>7650</v>
      </c>
      <c r="V32" s="108">
        <f t="shared" si="13"/>
        <v>8353.125</v>
      </c>
      <c r="W32" s="76"/>
      <c r="X32" s="76"/>
    </row>
    <row r="33" spans="1:24" s="4" customFormat="1" ht="12" customHeight="1">
      <c r="A33" s="297">
        <v>1500</v>
      </c>
      <c r="B33" s="297"/>
      <c r="C33" s="241">
        <v>80</v>
      </c>
      <c r="D33" s="241">
        <v>73</v>
      </c>
      <c r="E33" s="241">
        <v>70</v>
      </c>
      <c r="F33" s="241">
        <v>68</v>
      </c>
      <c r="G33" s="241">
        <v>66</v>
      </c>
      <c r="H33" s="241">
        <v>65</v>
      </c>
      <c r="I33" s="241">
        <v>63</v>
      </c>
      <c r="J33" s="74"/>
      <c r="K33" s="74"/>
      <c r="L33" s="74"/>
      <c r="M33" s="74"/>
      <c r="N33" s="297">
        <v>1500</v>
      </c>
      <c r="O33" s="297"/>
      <c r="P33" s="108">
        <f t="shared" si="7"/>
        <v>4050</v>
      </c>
      <c r="Q33" s="108">
        <f t="shared" si="8"/>
        <v>4927.5</v>
      </c>
      <c r="R33" s="108">
        <f t="shared" si="9"/>
        <v>5906.25</v>
      </c>
      <c r="S33" s="108">
        <f t="shared" si="10"/>
        <v>6885</v>
      </c>
      <c r="T33" s="108">
        <f t="shared" si="11"/>
        <v>7796.25</v>
      </c>
      <c r="U33" s="108">
        <f t="shared" si="12"/>
        <v>8775</v>
      </c>
      <c r="V33" s="108">
        <f t="shared" si="13"/>
        <v>9568.125</v>
      </c>
      <c r="W33" s="76"/>
      <c r="X33" s="76"/>
    </row>
    <row r="34" spans="1:24" s="4" customFormat="1" ht="12" customHeight="1">
      <c r="A34" s="297">
        <v>1750</v>
      </c>
      <c r="B34" s="297"/>
      <c r="C34" s="241">
        <v>76</v>
      </c>
      <c r="D34" s="241">
        <v>70</v>
      </c>
      <c r="E34" s="241">
        <v>66</v>
      </c>
      <c r="F34" s="241">
        <v>63</v>
      </c>
      <c r="G34" s="241">
        <v>62</v>
      </c>
      <c r="H34" s="241">
        <v>61</v>
      </c>
      <c r="I34" s="241">
        <v>61</v>
      </c>
      <c r="J34" s="74"/>
      <c r="K34" s="74"/>
      <c r="L34" s="74"/>
      <c r="M34" s="74"/>
      <c r="N34" s="297">
        <v>1750</v>
      </c>
      <c r="O34" s="297"/>
      <c r="P34" s="108">
        <f t="shared" si="7"/>
        <v>4488.75</v>
      </c>
      <c r="Q34" s="108">
        <f t="shared" si="8"/>
        <v>5512.5</v>
      </c>
      <c r="R34" s="108">
        <f t="shared" si="9"/>
        <v>6496.875</v>
      </c>
      <c r="S34" s="108">
        <f t="shared" si="10"/>
        <v>7441.875</v>
      </c>
      <c r="T34" s="108">
        <f t="shared" si="11"/>
        <v>8544.375</v>
      </c>
      <c r="U34" s="108">
        <f t="shared" si="12"/>
        <v>9607.5</v>
      </c>
      <c r="V34" s="108">
        <f t="shared" si="13"/>
        <v>10808.4375</v>
      </c>
      <c r="W34" s="76"/>
      <c r="X34" s="76"/>
    </row>
    <row r="35" spans="1:24" s="4" customFormat="1" ht="12" customHeight="1">
      <c r="A35" s="298">
        <v>2000</v>
      </c>
      <c r="B35" s="299"/>
      <c r="C35" s="241">
        <v>74</v>
      </c>
      <c r="D35" s="241">
        <v>69</v>
      </c>
      <c r="E35" s="241">
        <v>65</v>
      </c>
      <c r="F35" s="241">
        <v>62</v>
      </c>
      <c r="G35" s="241">
        <v>61</v>
      </c>
      <c r="H35" s="241">
        <v>59</v>
      </c>
      <c r="I35" s="241">
        <v>59</v>
      </c>
      <c r="J35" s="74"/>
      <c r="K35" s="74"/>
      <c r="L35" s="74"/>
      <c r="M35" s="74"/>
      <c r="N35" s="298">
        <v>2000</v>
      </c>
      <c r="O35" s="299"/>
      <c r="P35" s="108">
        <f t="shared" si="7"/>
        <v>4995</v>
      </c>
      <c r="Q35" s="108">
        <f t="shared" si="8"/>
        <v>6210</v>
      </c>
      <c r="R35" s="108">
        <f t="shared" si="9"/>
        <v>7312.5</v>
      </c>
      <c r="S35" s="108">
        <f t="shared" si="10"/>
        <v>8370</v>
      </c>
      <c r="T35" s="108">
        <f t="shared" si="11"/>
        <v>9607.5</v>
      </c>
      <c r="U35" s="108">
        <f t="shared" si="12"/>
        <v>10620</v>
      </c>
      <c r="V35" s="108">
        <f t="shared" si="13"/>
        <v>11947.5</v>
      </c>
      <c r="W35" s="76"/>
      <c r="X35" s="76"/>
    </row>
    <row r="36" spans="1:24" s="4" customFormat="1" ht="12" customHeight="1">
      <c r="A36" s="297">
        <v>2250</v>
      </c>
      <c r="B36" s="297"/>
      <c r="C36" s="241">
        <v>72</v>
      </c>
      <c r="D36" s="241">
        <v>66</v>
      </c>
      <c r="E36" s="241">
        <v>62</v>
      </c>
      <c r="F36" s="241">
        <v>61</v>
      </c>
      <c r="G36" s="241">
        <v>59</v>
      </c>
      <c r="H36" s="241">
        <v>58</v>
      </c>
      <c r="I36" s="241">
        <v>57</v>
      </c>
      <c r="J36" s="74"/>
      <c r="K36" s="74"/>
      <c r="L36" s="74"/>
      <c r="M36" s="74"/>
      <c r="N36" s="297">
        <v>2250</v>
      </c>
      <c r="O36" s="297"/>
      <c r="P36" s="108">
        <f t="shared" si="7"/>
        <v>5467.5</v>
      </c>
      <c r="Q36" s="108">
        <f t="shared" si="8"/>
        <v>6682.5</v>
      </c>
      <c r="R36" s="108">
        <f t="shared" si="9"/>
        <v>7846.875</v>
      </c>
      <c r="S36" s="108">
        <f t="shared" si="10"/>
        <v>9264.375</v>
      </c>
      <c r="T36" s="108">
        <f t="shared" si="11"/>
        <v>10454.0625</v>
      </c>
      <c r="U36" s="108">
        <f t="shared" si="12"/>
        <v>11745</v>
      </c>
      <c r="V36" s="108">
        <f t="shared" si="13"/>
        <v>12985.3125</v>
      </c>
      <c r="W36" s="76"/>
      <c r="X36" s="76"/>
    </row>
    <row r="37" spans="1:24" s="4" customFormat="1" ht="12" customHeight="1">
      <c r="A37" s="297">
        <v>2500</v>
      </c>
      <c r="B37" s="297"/>
      <c r="C37" s="241">
        <v>69</v>
      </c>
      <c r="D37" s="241">
        <v>63</v>
      </c>
      <c r="E37" s="241">
        <v>61</v>
      </c>
      <c r="F37" s="241">
        <v>58</v>
      </c>
      <c r="G37" s="241">
        <v>57</v>
      </c>
      <c r="H37" s="241">
        <v>57</v>
      </c>
      <c r="I37" s="241">
        <v>55</v>
      </c>
      <c r="J37" s="74"/>
      <c r="K37" s="74"/>
      <c r="L37" s="74"/>
      <c r="M37" s="74"/>
      <c r="N37" s="297">
        <v>2500</v>
      </c>
      <c r="O37" s="297"/>
      <c r="P37" s="108">
        <f t="shared" si="7"/>
        <v>5821.875</v>
      </c>
      <c r="Q37" s="108">
        <f t="shared" si="8"/>
        <v>7087.5</v>
      </c>
      <c r="R37" s="108">
        <f t="shared" si="9"/>
        <v>8578.125</v>
      </c>
      <c r="S37" s="108">
        <f t="shared" si="10"/>
        <v>9787.5</v>
      </c>
      <c r="T37" s="108">
        <f t="shared" si="11"/>
        <v>11221.875</v>
      </c>
      <c r="U37" s="108">
        <f t="shared" si="12"/>
        <v>12825</v>
      </c>
      <c r="V37" s="108">
        <f t="shared" si="13"/>
        <v>13921.875</v>
      </c>
      <c r="W37" s="76"/>
      <c r="X37" s="76"/>
    </row>
    <row r="38" spans="1:24" s="4" customFormat="1" ht="12" customHeight="1">
      <c r="A38" s="298">
        <v>2750</v>
      </c>
      <c r="B38" s="299"/>
      <c r="C38" s="241">
        <v>73</v>
      </c>
      <c r="D38" s="241">
        <v>66</v>
      </c>
      <c r="E38" s="241">
        <v>63</v>
      </c>
      <c r="F38" s="241">
        <v>61</v>
      </c>
      <c r="G38" s="241">
        <v>59</v>
      </c>
      <c r="H38" s="241">
        <v>58</v>
      </c>
      <c r="I38" s="241">
        <v>57</v>
      </c>
      <c r="J38" s="74"/>
      <c r="K38" s="74"/>
      <c r="L38" s="74"/>
      <c r="M38" s="74"/>
      <c r="N38" s="298">
        <v>2750</v>
      </c>
      <c r="O38" s="299"/>
      <c r="P38" s="108">
        <f t="shared" si="7"/>
        <v>6775.3125</v>
      </c>
      <c r="Q38" s="108">
        <f t="shared" si="8"/>
        <v>8167.5</v>
      </c>
      <c r="R38" s="108">
        <f t="shared" si="9"/>
        <v>9745.3125</v>
      </c>
      <c r="S38" s="108">
        <f t="shared" si="10"/>
        <v>11323.125</v>
      </c>
      <c r="T38" s="108">
        <f t="shared" si="11"/>
        <v>12777.1875</v>
      </c>
      <c r="U38" s="108">
        <f t="shared" si="12"/>
        <v>14355</v>
      </c>
      <c r="V38" s="108">
        <f t="shared" si="13"/>
        <v>15870.9375</v>
      </c>
      <c r="W38" s="76"/>
      <c r="X38" s="76"/>
    </row>
    <row r="39" spans="1:24" s="4" customFormat="1" ht="12" customHeight="1">
      <c r="A39" s="297">
        <v>3000</v>
      </c>
      <c r="B39" s="297"/>
      <c r="C39" s="241">
        <v>72</v>
      </c>
      <c r="D39" s="241">
        <v>65</v>
      </c>
      <c r="E39" s="241">
        <v>62</v>
      </c>
      <c r="F39" s="241">
        <v>59</v>
      </c>
      <c r="G39" s="241">
        <v>58</v>
      </c>
      <c r="H39" s="241">
        <v>57</v>
      </c>
      <c r="I39" s="241">
        <v>57</v>
      </c>
      <c r="J39" s="74"/>
      <c r="K39" s="74"/>
      <c r="L39" s="74"/>
      <c r="M39" s="74"/>
      <c r="N39" s="297">
        <v>3000</v>
      </c>
      <c r="O39" s="297"/>
      <c r="P39" s="108">
        <f t="shared" si="7"/>
        <v>7290</v>
      </c>
      <c r="Q39" s="108">
        <f t="shared" si="8"/>
        <v>8775</v>
      </c>
      <c r="R39" s="108">
        <f t="shared" si="9"/>
        <v>10462.5</v>
      </c>
      <c r="S39" s="108">
        <f t="shared" si="10"/>
        <v>11947.5</v>
      </c>
      <c r="T39" s="108">
        <f t="shared" si="11"/>
        <v>13702.5</v>
      </c>
      <c r="U39" s="108">
        <f t="shared" si="12"/>
        <v>15390</v>
      </c>
      <c r="V39" s="108">
        <f t="shared" si="13"/>
        <v>17313.75</v>
      </c>
      <c r="W39" s="76"/>
      <c r="X39" s="76"/>
    </row>
    <row r="40" spans="1:25" s="4" customFormat="1" ht="12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5"/>
      <c r="O40" s="75"/>
      <c r="P40" s="74"/>
      <c r="Q40" s="74"/>
      <c r="R40" s="74"/>
      <c r="S40" s="74"/>
      <c r="T40" s="74"/>
      <c r="U40" s="74"/>
      <c r="V40" s="74"/>
      <c r="W40" s="76"/>
      <c r="X40" s="76"/>
      <c r="Y40" s="76"/>
    </row>
    <row r="41" spans="1:25" s="4" customFormat="1" ht="22.5" customHeight="1">
      <c r="A41" s="314" t="s">
        <v>288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6"/>
    </row>
    <row r="42" spans="1:25" s="4" customFormat="1" ht="12" customHeight="1">
      <c r="A42" s="302" t="s">
        <v>295</v>
      </c>
      <c r="B42" s="302"/>
      <c r="C42" s="302"/>
      <c r="D42" s="302"/>
      <c r="E42" s="302"/>
      <c r="F42" s="302"/>
      <c r="G42" s="302"/>
      <c r="H42" s="302"/>
      <c r="I42" s="302"/>
      <c r="J42" s="74"/>
      <c r="K42" s="74"/>
      <c r="L42" s="74"/>
      <c r="M42" s="74"/>
      <c r="N42" s="303" t="s">
        <v>296</v>
      </c>
      <c r="O42" s="303"/>
      <c r="P42" s="303"/>
      <c r="Q42" s="303"/>
      <c r="R42" s="303"/>
      <c r="S42" s="303"/>
      <c r="T42" s="303"/>
      <c r="U42" s="303"/>
      <c r="V42" s="303"/>
      <c r="W42" s="76"/>
      <c r="X42" s="76"/>
      <c r="Y42" s="76"/>
    </row>
    <row r="43" spans="1:25" s="4" customFormat="1" ht="12" customHeight="1">
      <c r="A43" s="297" t="s">
        <v>0</v>
      </c>
      <c r="B43" s="297"/>
      <c r="C43" s="72">
        <v>750</v>
      </c>
      <c r="D43" s="72">
        <v>1000</v>
      </c>
      <c r="E43" s="72">
        <v>1250</v>
      </c>
      <c r="F43" s="72">
        <v>1500</v>
      </c>
      <c r="G43" s="72">
        <v>1750</v>
      </c>
      <c r="H43" s="72">
        <v>2000</v>
      </c>
      <c r="I43" s="72">
        <v>2200</v>
      </c>
      <c r="J43" s="74"/>
      <c r="K43" s="74"/>
      <c r="L43" s="74"/>
      <c r="M43" s="74"/>
      <c r="N43" s="297" t="s">
        <v>0</v>
      </c>
      <c r="O43" s="297"/>
      <c r="P43" s="72">
        <v>750</v>
      </c>
      <c r="Q43" s="72">
        <v>1000</v>
      </c>
      <c r="R43" s="72">
        <v>1250</v>
      </c>
      <c r="S43" s="72">
        <v>1500</v>
      </c>
      <c r="T43" s="72">
        <v>1750</v>
      </c>
      <c r="U43" s="72">
        <v>2000</v>
      </c>
      <c r="V43" s="72">
        <v>2200</v>
      </c>
      <c r="W43" s="76"/>
      <c r="X43" s="76"/>
      <c r="Y43" s="76"/>
    </row>
    <row r="44" spans="1:25" s="4" customFormat="1" ht="12" customHeight="1">
      <c r="A44" s="297">
        <v>750</v>
      </c>
      <c r="B44" s="297"/>
      <c r="C44" s="241">
        <v>105</v>
      </c>
      <c r="D44" s="241">
        <v>96</v>
      </c>
      <c r="E44" s="241">
        <v>92</v>
      </c>
      <c r="F44" s="241">
        <v>88</v>
      </c>
      <c r="G44" s="241">
        <v>86</v>
      </c>
      <c r="H44" s="241">
        <v>84</v>
      </c>
      <c r="I44" s="244">
        <v>82</v>
      </c>
      <c r="J44" s="74"/>
      <c r="K44" s="74"/>
      <c r="L44" s="74"/>
      <c r="M44" s="74"/>
      <c r="N44" s="297">
        <v>750</v>
      </c>
      <c r="O44" s="297"/>
      <c r="P44" s="108">
        <f aca="true" t="shared" si="14" ref="P44:P53">P$43*$N44*C44/1000000*$Y$8</f>
        <v>2657.8125</v>
      </c>
      <c r="Q44" s="108">
        <f aca="true" t="shared" si="15" ref="Q44:Q53">Q$43*$N44*D44/1000000*$Y$8</f>
        <v>3240</v>
      </c>
      <c r="R44" s="108">
        <f aca="true" t="shared" si="16" ref="R44:R53">R$43*$N44*E44/1000000*$Y$8</f>
        <v>3881.25</v>
      </c>
      <c r="S44" s="108">
        <f aca="true" t="shared" si="17" ref="S44:S53">S$43*$N44*F44/1000000*$Y$8</f>
        <v>4455</v>
      </c>
      <c r="T44" s="108">
        <f aca="true" t="shared" si="18" ref="T44:T53">T$43*$N44*G44/1000000*$Y$8</f>
        <v>5079.375</v>
      </c>
      <c r="U44" s="108">
        <f aca="true" t="shared" si="19" ref="U44:U53">U$43*$N44*H44/1000000*$Y$8</f>
        <v>5670</v>
      </c>
      <c r="V44" s="108">
        <f aca="true" t="shared" si="20" ref="V44:V53">V$43*$N44*I44/1000000*$Y$8</f>
        <v>6088.500000000001</v>
      </c>
      <c r="W44" s="76"/>
      <c r="X44" s="76"/>
      <c r="Y44" s="76"/>
    </row>
    <row r="45" spans="1:25" s="4" customFormat="1" ht="12" customHeight="1">
      <c r="A45" s="297">
        <v>1000</v>
      </c>
      <c r="B45" s="297"/>
      <c r="C45" s="241">
        <v>92</v>
      </c>
      <c r="D45" s="241">
        <v>85</v>
      </c>
      <c r="E45" s="241">
        <v>81</v>
      </c>
      <c r="F45" s="241">
        <v>78</v>
      </c>
      <c r="G45" s="241">
        <v>76</v>
      </c>
      <c r="H45" s="241">
        <v>74</v>
      </c>
      <c r="I45" s="244">
        <v>73</v>
      </c>
      <c r="J45" s="74"/>
      <c r="K45" s="74"/>
      <c r="L45" s="74"/>
      <c r="M45" s="74"/>
      <c r="N45" s="297">
        <v>1000</v>
      </c>
      <c r="O45" s="297"/>
      <c r="P45" s="108">
        <f t="shared" si="14"/>
        <v>3105</v>
      </c>
      <c r="Q45" s="108">
        <f t="shared" si="15"/>
        <v>3825</v>
      </c>
      <c r="R45" s="108">
        <f t="shared" si="16"/>
        <v>4556.25</v>
      </c>
      <c r="S45" s="108">
        <f t="shared" si="17"/>
        <v>5265</v>
      </c>
      <c r="T45" s="108">
        <f t="shared" si="18"/>
        <v>5985</v>
      </c>
      <c r="U45" s="108">
        <f t="shared" si="19"/>
        <v>6660</v>
      </c>
      <c r="V45" s="108">
        <f t="shared" si="20"/>
        <v>7227</v>
      </c>
      <c r="W45" s="76"/>
      <c r="X45" s="76"/>
      <c r="Y45" s="76"/>
    </row>
    <row r="46" spans="1:25" s="4" customFormat="1" ht="12" customHeight="1">
      <c r="A46" s="298">
        <v>1250</v>
      </c>
      <c r="B46" s="299"/>
      <c r="C46" s="241">
        <v>84</v>
      </c>
      <c r="D46" s="241">
        <v>77</v>
      </c>
      <c r="E46" s="241">
        <v>73</v>
      </c>
      <c r="F46" s="241">
        <v>70</v>
      </c>
      <c r="G46" s="241">
        <v>69</v>
      </c>
      <c r="H46" s="241">
        <v>68</v>
      </c>
      <c r="I46" s="244">
        <v>66</v>
      </c>
      <c r="J46" s="74"/>
      <c r="K46" s="74"/>
      <c r="L46" s="74"/>
      <c r="M46" s="74"/>
      <c r="N46" s="297">
        <v>1250</v>
      </c>
      <c r="O46" s="297"/>
      <c r="P46" s="108">
        <f t="shared" si="14"/>
        <v>3543.75</v>
      </c>
      <c r="Q46" s="108">
        <f t="shared" si="15"/>
        <v>4331.25</v>
      </c>
      <c r="R46" s="108">
        <f t="shared" si="16"/>
        <v>5132.8125</v>
      </c>
      <c r="S46" s="108">
        <f t="shared" si="17"/>
        <v>5906.25</v>
      </c>
      <c r="T46" s="108">
        <f t="shared" si="18"/>
        <v>6792.1875</v>
      </c>
      <c r="U46" s="108">
        <f t="shared" si="19"/>
        <v>7650</v>
      </c>
      <c r="V46" s="108">
        <f t="shared" si="20"/>
        <v>8167.5</v>
      </c>
      <c r="W46" s="76"/>
      <c r="X46" s="76"/>
      <c r="Y46" s="76"/>
    </row>
    <row r="47" spans="1:25" s="4" customFormat="1" ht="12" customHeight="1">
      <c r="A47" s="297">
        <v>1500</v>
      </c>
      <c r="B47" s="297"/>
      <c r="C47" s="241">
        <v>78</v>
      </c>
      <c r="D47" s="241">
        <v>73</v>
      </c>
      <c r="E47" s="241">
        <v>69</v>
      </c>
      <c r="F47" s="241">
        <v>66</v>
      </c>
      <c r="G47" s="241">
        <v>65</v>
      </c>
      <c r="H47" s="241">
        <v>63</v>
      </c>
      <c r="I47" s="244">
        <v>62</v>
      </c>
      <c r="J47" s="74"/>
      <c r="K47" s="74"/>
      <c r="L47" s="74"/>
      <c r="M47" s="74"/>
      <c r="N47" s="297">
        <v>1500</v>
      </c>
      <c r="O47" s="297"/>
      <c r="P47" s="108">
        <f t="shared" si="14"/>
        <v>3948.75</v>
      </c>
      <c r="Q47" s="108">
        <f t="shared" si="15"/>
        <v>4927.5</v>
      </c>
      <c r="R47" s="108">
        <f t="shared" si="16"/>
        <v>5821.875</v>
      </c>
      <c r="S47" s="108">
        <f t="shared" si="17"/>
        <v>6682.5</v>
      </c>
      <c r="T47" s="108">
        <f t="shared" si="18"/>
        <v>7678.125</v>
      </c>
      <c r="U47" s="108">
        <f t="shared" si="19"/>
        <v>8505</v>
      </c>
      <c r="V47" s="108">
        <f t="shared" si="20"/>
        <v>9207</v>
      </c>
      <c r="W47" s="76"/>
      <c r="X47" s="76"/>
      <c r="Y47" s="76"/>
    </row>
    <row r="48" spans="1:25" s="4" customFormat="1" ht="12" customHeight="1">
      <c r="A48" s="297">
        <v>1750</v>
      </c>
      <c r="B48" s="297"/>
      <c r="C48" s="241">
        <v>76</v>
      </c>
      <c r="D48" s="241">
        <v>70</v>
      </c>
      <c r="E48" s="241">
        <v>66</v>
      </c>
      <c r="F48" s="241">
        <v>63</v>
      </c>
      <c r="G48" s="241">
        <v>62</v>
      </c>
      <c r="H48" s="241">
        <v>61</v>
      </c>
      <c r="I48" s="244">
        <v>61</v>
      </c>
      <c r="J48" s="74"/>
      <c r="K48" s="74"/>
      <c r="L48" s="74"/>
      <c r="M48" s="74"/>
      <c r="N48" s="297">
        <v>1750</v>
      </c>
      <c r="O48" s="297"/>
      <c r="P48" s="108">
        <f t="shared" si="14"/>
        <v>4488.75</v>
      </c>
      <c r="Q48" s="108">
        <f t="shared" si="15"/>
        <v>5512.5</v>
      </c>
      <c r="R48" s="108">
        <f t="shared" si="16"/>
        <v>6496.875</v>
      </c>
      <c r="S48" s="108">
        <f t="shared" si="17"/>
        <v>7441.875</v>
      </c>
      <c r="T48" s="108">
        <f t="shared" si="18"/>
        <v>8544.375</v>
      </c>
      <c r="U48" s="108">
        <f t="shared" si="19"/>
        <v>9607.5</v>
      </c>
      <c r="V48" s="108">
        <f t="shared" si="20"/>
        <v>10568.25</v>
      </c>
      <c r="W48" s="76"/>
      <c r="X48" s="76"/>
      <c r="Y48" s="76"/>
    </row>
    <row r="49" spans="1:25" s="4" customFormat="1" ht="12" customHeight="1">
      <c r="A49" s="298">
        <v>2000</v>
      </c>
      <c r="B49" s="299"/>
      <c r="C49" s="241">
        <v>74</v>
      </c>
      <c r="D49" s="241">
        <v>69</v>
      </c>
      <c r="E49" s="241">
        <v>66</v>
      </c>
      <c r="F49" s="241">
        <v>63</v>
      </c>
      <c r="G49" s="241">
        <v>62</v>
      </c>
      <c r="H49" s="241">
        <v>61</v>
      </c>
      <c r="I49" s="244">
        <v>59</v>
      </c>
      <c r="J49" s="74"/>
      <c r="K49" s="74"/>
      <c r="L49" s="74"/>
      <c r="M49" s="74"/>
      <c r="N49" s="297">
        <v>2000</v>
      </c>
      <c r="O49" s="297"/>
      <c r="P49" s="108">
        <f t="shared" si="14"/>
        <v>4995</v>
      </c>
      <c r="Q49" s="108">
        <f t="shared" si="15"/>
        <v>6210</v>
      </c>
      <c r="R49" s="108">
        <f t="shared" si="16"/>
        <v>7425</v>
      </c>
      <c r="S49" s="108">
        <f t="shared" si="17"/>
        <v>8505</v>
      </c>
      <c r="T49" s="108">
        <f t="shared" si="18"/>
        <v>9765</v>
      </c>
      <c r="U49" s="108">
        <f t="shared" si="19"/>
        <v>10980</v>
      </c>
      <c r="V49" s="108">
        <f t="shared" si="20"/>
        <v>11682.000000000002</v>
      </c>
      <c r="W49" s="76"/>
      <c r="X49" s="76"/>
      <c r="Y49" s="76"/>
    </row>
    <row r="50" spans="1:25" s="4" customFormat="1" ht="12" customHeight="1">
      <c r="A50" s="297">
        <v>2250</v>
      </c>
      <c r="B50" s="297"/>
      <c r="C50" s="241">
        <v>73</v>
      </c>
      <c r="D50" s="241">
        <v>66</v>
      </c>
      <c r="E50" s="241">
        <v>63</v>
      </c>
      <c r="F50" s="241">
        <v>61</v>
      </c>
      <c r="G50" s="241">
        <v>59</v>
      </c>
      <c r="H50" s="241">
        <v>58</v>
      </c>
      <c r="I50" s="244">
        <v>58</v>
      </c>
      <c r="J50" s="74"/>
      <c r="K50" s="74"/>
      <c r="L50" s="74"/>
      <c r="M50" s="74"/>
      <c r="N50" s="297">
        <v>2250</v>
      </c>
      <c r="O50" s="297"/>
      <c r="P50" s="108">
        <f t="shared" si="14"/>
        <v>5543.4375</v>
      </c>
      <c r="Q50" s="108">
        <f t="shared" si="15"/>
        <v>6682.5</v>
      </c>
      <c r="R50" s="108">
        <f t="shared" si="16"/>
        <v>7973.4375</v>
      </c>
      <c r="S50" s="108">
        <f t="shared" si="17"/>
        <v>9264.375</v>
      </c>
      <c r="T50" s="108">
        <f t="shared" si="18"/>
        <v>10454.0625</v>
      </c>
      <c r="U50" s="108">
        <f t="shared" si="19"/>
        <v>11745</v>
      </c>
      <c r="V50" s="108">
        <f t="shared" si="20"/>
        <v>12919.500000000002</v>
      </c>
      <c r="W50" s="76"/>
      <c r="X50" s="76"/>
      <c r="Y50" s="76"/>
    </row>
    <row r="51" spans="1:25" s="4" customFormat="1" ht="12" customHeight="1">
      <c r="A51" s="297">
        <v>2500</v>
      </c>
      <c r="B51" s="297"/>
      <c r="C51" s="241">
        <v>74</v>
      </c>
      <c r="D51" s="241">
        <v>69</v>
      </c>
      <c r="E51" s="241">
        <v>66</v>
      </c>
      <c r="F51" s="241">
        <v>63</v>
      </c>
      <c r="G51" s="241">
        <v>62</v>
      </c>
      <c r="H51" s="241">
        <v>61</v>
      </c>
      <c r="I51" s="244">
        <v>59</v>
      </c>
      <c r="J51" s="74"/>
      <c r="K51" s="74"/>
      <c r="L51" s="74"/>
      <c r="M51" s="74"/>
      <c r="N51" s="297">
        <v>2500</v>
      </c>
      <c r="O51" s="297"/>
      <c r="P51" s="108">
        <f t="shared" si="14"/>
        <v>6243.75</v>
      </c>
      <c r="Q51" s="108">
        <f t="shared" si="15"/>
        <v>7762.5</v>
      </c>
      <c r="R51" s="108">
        <f t="shared" si="16"/>
        <v>9281.25</v>
      </c>
      <c r="S51" s="108">
        <f t="shared" si="17"/>
        <v>10631.25</v>
      </c>
      <c r="T51" s="108">
        <f t="shared" si="18"/>
        <v>12206.25</v>
      </c>
      <c r="U51" s="108">
        <f t="shared" si="19"/>
        <v>13725</v>
      </c>
      <c r="V51" s="108">
        <f t="shared" si="20"/>
        <v>14602.5</v>
      </c>
      <c r="W51" s="76"/>
      <c r="X51" s="76"/>
      <c r="Y51" s="76"/>
    </row>
    <row r="52" spans="1:25" s="4" customFormat="1" ht="12" customHeight="1">
      <c r="A52" s="298">
        <v>2750</v>
      </c>
      <c r="B52" s="299"/>
      <c r="C52" s="241">
        <v>73</v>
      </c>
      <c r="D52" s="241">
        <v>68</v>
      </c>
      <c r="E52" s="241">
        <v>65</v>
      </c>
      <c r="F52" s="241">
        <v>62</v>
      </c>
      <c r="G52" s="241">
        <v>61</v>
      </c>
      <c r="H52" s="241">
        <v>59</v>
      </c>
      <c r="I52" s="244">
        <v>58</v>
      </c>
      <c r="J52" s="74"/>
      <c r="K52" s="74"/>
      <c r="L52" s="74"/>
      <c r="M52" s="74"/>
      <c r="N52" s="297">
        <v>2750</v>
      </c>
      <c r="O52" s="297"/>
      <c r="P52" s="108">
        <f t="shared" si="14"/>
        <v>6775.3125</v>
      </c>
      <c r="Q52" s="108">
        <f t="shared" si="15"/>
        <v>8415</v>
      </c>
      <c r="R52" s="108">
        <f t="shared" si="16"/>
        <v>10054.6875</v>
      </c>
      <c r="S52" s="108">
        <f t="shared" si="17"/>
        <v>11508.75</v>
      </c>
      <c r="T52" s="108">
        <f t="shared" si="18"/>
        <v>13210.3125</v>
      </c>
      <c r="U52" s="108">
        <f t="shared" si="19"/>
        <v>14602.5</v>
      </c>
      <c r="V52" s="108">
        <f t="shared" si="20"/>
        <v>15790.499999999998</v>
      </c>
      <c r="W52" s="76"/>
      <c r="X52" s="76"/>
      <c r="Y52" s="76"/>
    </row>
    <row r="53" spans="1:25" s="4" customFormat="1" ht="12" customHeight="1">
      <c r="A53" s="297">
        <v>3000</v>
      </c>
      <c r="B53" s="297"/>
      <c r="C53" s="241">
        <v>72</v>
      </c>
      <c r="D53" s="241">
        <v>65</v>
      </c>
      <c r="E53" s="241">
        <v>62</v>
      </c>
      <c r="F53" s="241">
        <v>59</v>
      </c>
      <c r="G53" s="241">
        <v>58</v>
      </c>
      <c r="H53" s="241">
        <v>58</v>
      </c>
      <c r="I53" s="244">
        <v>57</v>
      </c>
      <c r="J53" s="74"/>
      <c r="K53" s="74"/>
      <c r="L53" s="74"/>
      <c r="M53" s="74"/>
      <c r="N53" s="297">
        <v>3000</v>
      </c>
      <c r="O53" s="297"/>
      <c r="P53" s="108">
        <f t="shared" si="14"/>
        <v>7290</v>
      </c>
      <c r="Q53" s="108">
        <f t="shared" si="15"/>
        <v>8775</v>
      </c>
      <c r="R53" s="108">
        <f t="shared" si="16"/>
        <v>10462.5</v>
      </c>
      <c r="S53" s="108">
        <f t="shared" si="17"/>
        <v>11947.5</v>
      </c>
      <c r="T53" s="108">
        <f t="shared" si="18"/>
        <v>13702.5</v>
      </c>
      <c r="U53" s="108">
        <f t="shared" si="19"/>
        <v>15660</v>
      </c>
      <c r="V53" s="108">
        <f t="shared" si="20"/>
        <v>16929</v>
      </c>
      <c r="W53" s="76"/>
      <c r="X53" s="76"/>
      <c r="Y53" s="76"/>
    </row>
    <row r="54" spans="1:25" s="4" customFormat="1" ht="12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S54" s="74"/>
      <c r="T54" s="74"/>
      <c r="U54" s="74"/>
      <c r="V54" s="74"/>
      <c r="W54" s="76"/>
      <c r="X54" s="76"/>
      <c r="Y54" s="76"/>
    </row>
    <row r="55" spans="1:25" s="5" customFormat="1" ht="27" customHeight="1">
      <c r="A55" s="314" t="s">
        <v>289</v>
      </c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6"/>
    </row>
    <row r="56" spans="1:25" s="4" customFormat="1" ht="12" customHeight="1">
      <c r="A56" s="302" t="s">
        <v>295</v>
      </c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74"/>
      <c r="N56" s="303" t="s">
        <v>296</v>
      </c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</row>
    <row r="57" spans="1:25" s="4" customFormat="1" ht="12" customHeight="1">
      <c r="A57" s="297" t="s">
        <v>0</v>
      </c>
      <c r="B57" s="297"/>
      <c r="C57" s="72">
        <v>750</v>
      </c>
      <c r="D57" s="72">
        <v>1000</v>
      </c>
      <c r="E57" s="72">
        <v>1250</v>
      </c>
      <c r="F57" s="72">
        <v>1500</v>
      </c>
      <c r="G57" s="72">
        <v>1750</v>
      </c>
      <c r="H57" s="72">
        <v>2000</v>
      </c>
      <c r="I57" s="72">
        <v>2250</v>
      </c>
      <c r="J57" s="72">
        <v>2500</v>
      </c>
      <c r="K57" s="72">
        <v>2750</v>
      </c>
      <c r="L57" s="72">
        <v>3000</v>
      </c>
      <c r="M57" s="74"/>
      <c r="N57" s="297" t="s">
        <v>0</v>
      </c>
      <c r="O57" s="297"/>
      <c r="P57" s="72">
        <v>750</v>
      </c>
      <c r="Q57" s="72">
        <v>1000</v>
      </c>
      <c r="R57" s="72">
        <v>1250</v>
      </c>
      <c r="S57" s="72">
        <v>1500</v>
      </c>
      <c r="T57" s="72">
        <v>1750</v>
      </c>
      <c r="U57" s="72">
        <v>2000</v>
      </c>
      <c r="V57" s="72">
        <v>2250</v>
      </c>
      <c r="W57" s="72">
        <v>2500</v>
      </c>
      <c r="X57" s="72">
        <v>2750</v>
      </c>
      <c r="Y57" s="72">
        <v>3000</v>
      </c>
    </row>
    <row r="58" spans="1:25" s="4" customFormat="1" ht="12" customHeight="1">
      <c r="A58" s="297">
        <v>750</v>
      </c>
      <c r="B58" s="297"/>
      <c r="C58" s="250">
        <v>119</v>
      </c>
      <c r="D58" s="250">
        <v>108</v>
      </c>
      <c r="E58" s="250">
        <v>104</v>
      </c>
      <c r="F58" s="250">
        <v>100</v>
      </c>
      <c r="G58" s="250">
        <v>97</v>
      </c>
      <c r="H58" s="250">
        <v>95</v>
      </c>
      <c r="I58" s="250">
        <v>93</v>
      </c>
      <c r="J58" s="250">
        <v>92</v>
      </c>
      <c r="K58" s="250">
        <v>92</v>
      </c>
      <c r="L58" s="250">
        <v>90</v>
      </c>
      <c r="M58" s="74"/>
      <c r="N58" s="297">
        <v>750</v>
      </c>
      <c r="O58" s="297"/>
      <c r="P58" s="108">
        <f aca="true" t="shared" si="21" ref="P58:P67">P$57*$N58*C58/1000000*$Y$8</f>
        <v>3012.1875</v>
      </c>
      <c r="Q58" s="108">
        <f aca="true" t="shared" si="22" ref="Q58:Q67">Q$57*$N58*D58/1000000*$Y$8</f>
        <v>3645</v>
      </c>
      <c r="R58" s="108">
        <f aca="true" t="shared" si="23" ref="R58:R67">R$57*$N58*E58/1000000*$Y$8</f>
        <v>4387.5</v>
      </c>
      <c r="S58" s="108">
        <f aca="true" t="shared" si="24" ref="S58:S67">S$57*$N58*F58/1000000*$Y$8</f>
        <v>5062.5</v>
      </c>
      <c r="T58" s="108">
        <f aca="true" t="shared" si="25" ref="T58:T67">T$57*$N58*G58/1000000*$Y$8</f>
        <v>5729.0625</v>
      </c>
      <c r="U58" s="108">
        <f aca="true" t="shared" si="26" ref="U58:U67">U$57*$N58*H58/1000000*$Y$8</f>
        <v>6412.5</v>
      </c>
      <c r="V58" s="108">
        <f aca="true" t="shared" si="27" ref="V58:V67">V$57*$N58*I58/1000000*$Y$8</f>
        <v>7062.1875</v>
      </c>
      <c r="W58" s="108">
        <f aca="true" t="shared" si="28" ref="W58:W67">W$57*$N58*J58/1000000*$Y$8</f>
        <v>7762.5</v>
      </c>
      <c r="X58" s="108">
        <f aca="true" t="shared" si="29" ref="X58:X67">X$57*$N58*K58/1000000*$Y$8</f>
        <v>8538.75</v>
      </c>
      <c r="Y58" s="108">
        <f aca="true" t="shared" si="30" ref="Y58:Y67">Y$57*$N58*L58/1000000*$Y$8</f>
        <v>9112.5</v>
      </c>
    </row>
    <row r="59" spans="1:25" s="4" customFormat="1" ht="12" customHeight="1">
      <c r="A59" s="297">
        <v>1000</v>
      </c>
      <c r="B59" s="297"/>
      <c r="C59" s="250">
        <v>105</v>
      </c>
      <c r="D59" s="250">
        <v>96</v>
      </c>
      <c r="E59" s="250">
        <v>92</v>
      </c>
      <c r="F59" s="250">
        <v>88</v>
      </c>
      <c r="G59" s="250">
        <v>86</v>
      </c>
      <c r="H59" s="250">
        <v>84</v>
      </c>
      <c r="I59" s="250">
        <v>82</v>
      </c>
      <c r="J59" s="250">
        <v>81</v>
      </c>
      <c r="K59" s="250">
        <v>81</v>
      </c>
      <c r="L59" s="250">
        <v>80</v>
      </c>
      <c r="M59" s="74"/>
      <c r="N59" s="297">
        <v>1000</v>
      </c>
      <c r="O59" s="297"/>
      <c r="P59" s="108">
        <f t="shared" si="21"/>
        <v>3543.75</v>
      </c>
      <c r="Q59" s="108">
        <f t="shared" si="22"/>
        <v>4320</v>
      </c>
      <c r="R59" s="108">
        <f t="shared" si="23"/>
        <v>5175</v>
      </c>
      <c r="S59" s="108">
        <f t="shared" si="24"/>
        <v>5940</v>
      </c>
      <c r="T59" s="108">
        <f t="shared" si="25"/>
        <v>6772.5</v>
      </c>
      <c r="U59" s="108">
        <f t="shared" si="26"/>
        <v>7560</v>
      </c>
      <c r="V59" s="108">
        <f t="shared" si="27"/>
        <v>8302.5</v>
      </c>
      <c r="W59" s="108">
        <f t="shared" si="28"/>
        <v>9112.5</v>
      </c>
      <c r="X59" s="108">
        <f t="shared" si="29"/>
        <v>10023.75</v>
      </c>
      <c r="Y59" s="108">
        <f t="shared" si="30"/>
        <v>10800</v>
      </c>
    </row>
    <row r="60" spans="1:25" s="4" customFormat="1" ht="12" customHeight="1">
      <c r="A60" s="298">
        <v>1250</v>
      </c>
      <c r="B60" s="299"/>
      <c r="C60" s="250">
        <v>95</v>
      </c>
      <c r="D60" s="250">
        <v>86</v>
      </c>
      <c r="E60" s="250">
        <v>82</v>
      </c>
      <c r="F60" s="250">
        <v>80</v>
      </c>
      <c r="G60" s="250">
        <v>77</v>
      </c>
      <c r="H60" s="250">
        <v>76</v>
      </c>
      <c r="I60" s="250">
        <v>74</v>
      </c>
      <c r="J60" s="250">
        <v>73</v>
      </c>
      <c r="K60" s="250">
        <v>73</v>
      </c>
      <c r="L60" s="250">
        <v>72</v>
      </c>
      <c r="M60" s="74"/>
      <c r="N60" s="297">
        <v>1250</v>
      </c>
      <c r="O60" s="297"/>
      <c r="P60" s="108">
        <f t="shared" si="21"/>
        <v>4007.8125</v>
      </c>
      <c r="Q60" s="108">
        <f t="shared" si="22"/>
        <v>4837.5</v>
      </c>
      <c r="R60" s="108">
        <f t="shared" si="23"/>
        <v>5765.625</v>
      </c>
      <c r="S60" s="108">
        <f t="shared" si="24"/>
        <v>6750</v>
      </c>
      <c r="T60" s="108">
        <f t="shared" si="25"/>
        <v>7579.6875</v>
      </c>
      <c r="U60" s="108">
        <f t="shared" si="26"/>
        <v>8550</v>
      </c>
      <c r="V60" s="108">
        <f t="shared" si="27"/>
        <v>9365.625</v>
      </c>
      <c r="W60" s="108">
        <f t="shared" si="28"/>
        <v>10265.625</v>
      </c>
      <c r="X60" s="108">
        <f t="shared" si="29"/>
        <v>11292.1875</v>
      </c>
      <c r="Y60" s="108">
        <f t="shared" si="30"/>
        <v>12150</v>
      </c>
    </row>
    <row r="61" spans="1:25" s="4" customFormat="1" ht="12" customHeight="1">
      <c r="A61" s="297">
        <v>1500</v>
      </c>
      <c r="B61" s="297"/>
      <c r="C61" s="250">
        <v>89</v>
      </c>
      <c r="D61" s="250">
        <v>82</v>
      </c>
      <c r="E61" s="250">
        <v>78</v>
      </c>
      <c r="F61" s="250">
        <v>74</v>
      </c>
      <c r="G61" s="250">
        <v>73</v>
      </c>
      <c r="H61" s="250">
        <v>72</v>
      </c>
      <c r="I61" s="250">
        <v>70</v>
      </c>
      <c r="J61" s="250">
        <v>69</v>
      </c>
      <c r="K61" s="250">
        <v>69</v>
      </c>
      <c r="L61" s="250">
        <v>68</v>
      </c>
      <c r="M61" s="74"/>
      <c r="N61" s="297">
        <v>1500</v>
      </c>
      <c r="O61" s="297"/>
      <c r="P61" s="108">
        <f t="shared" si="21"/>
        <v>4505.625</v>
      </c>
      <c r="Q61" s="108">
        <f t="shared" si="22"/>
        <v>5535</v>
      </c>
      <c r="R61" s="108">
        <f t="shared" si="23"/>
        <v>6581.25</v>
      </c>
      <c r="S61" s="108">
        <f t="shared" si="24"/>
        <v>7492.5</v>
      </c>
      <c r="T61" s="108">
        <f t="shared" si="25"/>
        <v>8623.125</v>
      </c>
      <c r="U61" s="108">
        <f t="shared" si="26"/>
        <v>9720</v>
      </c>
      <c r="V61" s="108">
        <f t="shared" si="27"/>
        <v>10631.25</v>
      </c>
      <c r="W61" s="108">
        <f t="shared" si="28"/>
        <v>11643.75</v>
      </c>
      <c r="X61" s="108">
        <f t="shared" si="29"/>
        <v>12808.125</v>
      </c>
      <c r="Y61" s="108">
        <f t="shared" si="30"/>
        <v>13770</v>
      </c>
    </row>
    <row r="62" spans="1:25" s="4" customFormat="1" ht="12" customHeight="1">
      <c r="A62" s="297">
        <v>1750</v>
      </c>
      <c r="B62" s="297"/>
      <c r="C62" s="250">
        <v>86</v>
      </c>
      <c r="D62" s="250">
        <v>78</v>
      </c>
      <c r="E62" s="250">
        <v>74</v>
      </c>
      <c r="F62" s="250">
        <v>72</v>
      </c>
      <c r="G62" s="250">
        <v>70</v>
      </c>
      <c r="H62" s="250">
        <v>69</v>
      </c>
      <c r="I62" s="250">
        <v>68</v>
      </c>
      <c r="J62" s="250">
        <v>66</v>
      </c>
      <c r="K62" s="250">
        <v>66</v>
      </c>
      <c r="L62" s="250">
        <v>65</v>
      </c>
      <c r="M62" s="74"/>
      <c r="N62" s="297">
        <v>1750</v>
      </c>
      <c r="O62" s="297"/>
      <c r="P62" s="108">
        <f t="shared" si="21"/>
        <v>5079.375</v>
      </c>
      <c r="Q62" s="108">
        <f t="shared" si="22"/>
        <v>6142.5</v>
      </c>
      <c r="R62" s="108">
        <f t="shared" si="23"/>
        <v>7284.375</v>
      </c>
      <c r="S62" s="108">
        <f t="shared" si="24"/>
        <v>8505</v>
      </c>
      <c r="T62" s="108">
        <f t="shared" si="25"/>
        <v>9646.875</v>
      </c>
      <c r="U62" s="108">
        <f t="shared" si="26"/>
        <v>10867.5</v>
      </c>
      <c r="V62" s="108">
        <f t="shared" si="27"/>
        <v>12048.75</v>
      </c>
      <c r="W62" s="108">
        <f t="shared" si="28"/>
        <v>12993.75</v>
      </c>
      <c r="X62" s="108">
        <f t="shared" si="29"/>
        <v>14293.125</v>
      </c>
      <c r="Y62" s="108">
        <f t="shared" si="30"/>
        <v>15356.25</v>
      </c>
    </row>
    <row r="63" spans="1:25" s="4" customFormat="1" ht="12" customHeight="1">
      <c r="A63" s="298">
        <v>2000</v>
      </c>
      <c r="B63" s="299"/>
      <c r="C63" s="250">
        <v>89</v>
      </c>
      <c r="D63" s="250">
        <v>81</v>
      </c>
      <c r="E63" s="250">
        <v>77</v>
      </c>
      <c r="F63" s="250">
        <v>74</v>
      </c>
      <c r="G63" s="250">
        <v>73</v>
      </c>
      <c r="H63" s="250">
        <v>72</v>
      </c>
      <c r="I63" s="250">
        <v>70</v>
      </c>
      <c r="J63" s="250">
        <v>69</v>
      </c>
      <c r="K63" s="250">
        <v>68</v>
      </c>
      <c r="L63" s="250">
        <v>68</v>
      </c>
      <c r="M63" s="74"/>
      <c r="N63" s="297">
        <v>2000</v>
      </c>
      <c r="O63" s="297"/>
      <c r="P63" s="108">
        <f t="shared" si="21"/>
        <v>6007.5</v>
      </c>
      <c r="Q63" s="108">
        <f t="shared" si="22"/>
        <v>7290</v>
      </c>
      <c r="R63" s="108">
        <f t="shared" si="23"/>
        <v>8662.5</v>
      </c>
      <c r="S63" s="108">
        <f t="shared" si="24"/>
        <v>9990</v>
      </c>
      <c r="T63" s="108">
        <f t="shared" si="25"/>
        <v>11497.5</v>
      </c>
      <c r="U63" s="108">
        <f t="shared" si="26"/>
        <v>12960</v>
      </c>
      <c r="V63" s="108">
        <f t="shared" si="27"/>
        <v>14175</v>
      </c>
      <c r="W63" s="108">
        <f t="shared" si="28"/>
        <v>15525</v>
      </c>
      <c r="X63" s="108">
        <f t="shared" si="29"/>
        <v>16830</v>
      </c>
      <c r="Y63" s="108">
        <f t="shared" si="30"/>
        <v>18360</v>
      </c>
    </row>
    <row r="64" spans="1:25" s="4" customFormat="1" ht="12" customHeight="1">
      <c r="A64" s="297">
        <v>2250</v>
      </c>
      <c r="B64" s="297"/>
      <c r="C64" s="250">
        <v>85</v>
      </c>
      <c r="D64" s="250">
        <v>78</v>
      </c>
      <c r="E64" s="250">
        <v>74</v>
      </c>
      <c r="F64" s="250">
        <v>72</v>
      </c>
      <c r="G64" s="250">
        <v>69</v>
      </c>
      <c r="H64" s="250">
        <v>68</v>
      </c>
      <c r="I64" s="250">
        <v>66</v>
      </c>
      <c r="J64" s="250">
        <v>66</v>
      </c>
      <c r="K64" s="250">
        <v>65</v>
      </c>
      <c r="L64" s="250">
        <v>65</v>
      </c>
      <c r="M64" s="74"/>
      <c r="N64" s="297">
        <v>2250</v>
      </c>
      <c r="O64" s="297"/>
      <c r="P64" s="108">
        <f t="shared" si="21"/>
        <v>6454.6875</v>
      </c>
      <c r="Q64" s="108">
        <f t="shared" si="22"/>
        <v>7897.5</v>
      </c>
      <c r="R64" s="108">
        <f t="shared" si="23"/>
        <v>9365.625</v>
      </c>
      <c r="S64" s="108">
        <f t="shared" si="24"/>
        <v>10935</v>
      </c>
      <c r="T64" s="108">
        <f t="shared" si="25"/>
        <v>12225.9375</v>
      </c>
      <c r="U64" s="108">
        <f t="shared" si="26"/>
        <v>13770</v>
      </c>
      <c r="V64" s="108">
        <f t="shared" si="27"/>
        <v>15035.625</v>
      </c>
      <c r="W64" s="108">
        <f t="shared" si="28"/>
        <v>16706.25</v>
      </c>
      <c r="X64" s="108">
        <f t="shared" si="29"/>
        <v>18098.4375</v>
      </c>
      <c r="Y64" s="108">
        <f t="shared" si="30"/>
        <v>19743.75</v>
      </c>
    </row>
    <row r="65" spans="1:25" s="4" customFormat="1" ht="12" customHeight="1">
      <c r="A65" s="297">
        <v>2500</v>
      </c>
      <c r="B65" s="297"/>
      <c r="C65" s="250">
        <v>84</v>
      </c>
      <c r="D65" s="250">
        <v>76</v>
      </c>
      <c r="E65" s="250">
        <v>73</v>
      </c>
      <c r="F65" s="250">
        <v>69</v>
      </c>
      <c r="G65" s="250">
        <v>68</v>
      </c>
      <c r="H65" s="250">
        <v>66</v>
      </c>
      <c r="I65" s="250">
        <v>65</v>
      </c>
      <c r="J65" s="250">
        <v>63</v>
      </c>
      <c r="K65" s="250">
        <v>63</v>
      </c>
      <c r="L65" s="250">
        <v>62</v>
      </c>
      <c r="M65" s="74"/>
      <c r="N65" s="297">
        <v>2500</v>
      </c>
      <c r="O65" s="297"/>
      <c r="P65" s="108">
        <f t="shared" si="21"/>
        <v>7087.5</v>
      </c>
      <c r="Q65" s="108">
        <f t="shared" si="22"/>
        <v>8550</v>
      </c>
      <c r="R65" s="108">
        <f t="shared" si="23"/>
        <v>10265.625</v>
      </c>
      <c r="S65" s="108">
        <f t="shared" si="24"/>
        <v>11643.75</v>
      </c>
      <c r="T65" s="108">
        <f t="shared" si="25"/>
        <v>13387.5</v>
      </c>
      <c r="U65" s="108">
        <f t="shared" si="26"/>
        <v>14850</v>
      </c>
      <c r="V65" s="108">
        <f t="shared" si="27"/>
        <v>16453.125</v>
      </c>
      <c r="W65" s="108">
        <f t="shared" si="28"/>
        <v>17718.75</v>
      </c>
      <c r="X65" s="108">
        <f t="shared" si="29"/>
        <v>19490.625</v>
      </c>
      <c r="Y65" s="108">
        <f t="shared" si="30"/>
        <v>20925</v>
      </c>
    </row>
    <row r="66" spans="1:25" s="4" customFormat="1" ht="12" customHeight="1">
      <c r="A66" s="298">
        <v>2750</v>
      </c>
      <c r="B66" s="299"/>
      <c r="C66" s="250">
        <v>81</v>
      </c>
      <c r="D66" s="250">
        <v>74</v>
      </c>
      <c r="E66" s="250">
        <v>70</v>
      </c>
      <c r="F66" s="250">
        <v>68</v>
      </c>
      <c r="G66" s="250">
        <v>66</v>
      </c>
      <c r="H66" s="250">
        <v>65</v>
      </c>
      <c r="I66" s="250">
        <v>63</v>
      </c>
      <c r="J66" s="250">
        <v>62</v>
      </c>
      <c r="K66" s="250">
        <v>62</v>
      </c>
      <c r="L66" s="250">
        <v>61</v>
      </c>
      <c r="M66" s="74"/>
      <c r="N66" s="297">
        <v>2750</v>
      </c>
      <c r="O66" s="297"/>
      <c r="P66" s="108">
        <f t="shared" si="21"/>
        <v>7517.8125</v>
      </c>
      <c r="Q66" s="108">
        <f t="shared" si="22"/>
        <v>9157.5</v>
      </c>
      <c r="R66" s="108">
        <f t="shared" si="23"/>
        <v>10828.125</v>
      </c>
      <c r="S66" s="108">
        <f t="shared" si="24"/>
        <v>12622.5</v>
      </c>
      <c r="T66" s="108">
        <f t="shared" si="25"/>
        <v>14293.125</v>
      </c>
      <c r="U66" s="108">
        <f t="shared" si="26"/>
        <v>16087.5</v>
      </c>
      <c r="V66" s="108">
        <f t="shared" si="27"/>
        <v>17541.5625</v>
      </c>
      <c r="W66" s="108">
        <f t="shared" si="28"/>
        <v>19181.25</v>
      </c>
      <c r="X66" s="108">
        <f t="shared" si="29"/>
        <v>21099.375</v>
      </c>
      <c r="Y66" s="108">
        <f t="shared" si="30"/>
        <v>22646.25</v>
      </c>
    </row>
    <row r="67" spans="1:25" s="4" customFormat="1" ht="12" customHeight="1">
      <c r="A67" s="297">
        <v>3000</v>
      </c>
      <c r="B67" s="297"/>
      <c r="C67" s="250">
        <v>89</v>
      </c>
      <c r="D67" s="250">
        <v>80</v>
      </c>
      <c r="E67" s="250">
        <v>76</v>
      </c>
      <c r="F67" s="250">
        <v>72</v>
      </c>
      <c r="G67" s="250">
        <v>70</v>
      </c>
      <c r="H67" s="250">
        <v>68</v>
      </c>
      <c r="I67" s="250">
        <v>66</v>
      </c>
      <c r="J67" s="250">
        <v>65</v>
      </c>
      <c r="K67" s="250">
        <v>65</v>
      </c>
      <c r="L67" s="250">
        <v>63</v>
      </c>
      <c r="M67" s="74"/>
      <c r="N67" s="297">
        <v>3000</v>
      </c>
      <c r="O67" s="297"/>
      <c r="P67" s="108">
        <f t="shared" si="21"/>
        <v>9011.25</v>
      </c>
      <c r="Q67" s="108">
        <f t="shared" si="22"/>
        <v>10800</v>
      </c>
      <c r="R67" s="108">
        <f t="shared" si="23"/>
        <v>12825</v>
      </c>
      <c r="S67" s="108">
        <f t="shared" si="24"/>
        <v>14580</v>
      </c>
      <c r="T67" s="108">
        <f t="shared" si="25"/>
        <v>16537.5</v>
      </c>
      <c r="U67" s="108">
        <f t="shared" si="26"/>
        <v>18360</v>
      </c>
      <c r="V67" s="108">
        <f t="shared" si="27"/>
        <v>20047.5</v>
      </c>
      <c r="W67" s="108">
        <f t="shared" si="28"/>
        <v>21937.5</v>
      </c>
      <c r="X67" s="108">
        <f t="shared" si="29"/>
        <v>24131.25</v>
      </c>
      <c r="Y67" s="108">
        <f t="shared" si="30"/>
        <v>25515</v>
      </c>
    </row>
    <row r="68" spans="1:25" s="4" customFormat="1" ht="5.25" customHeight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6"/>
      <c r="X68" s="76"/>
      <c r="Y68" s="76"/>
    </row>
    <row r="69" spans="1:25" s="4" customFormat="1" ht="8.25" customHeight="1">
      <c r="A69" s="77"/>
      <c r="B69" s="77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</row>
    <row r="70" spans="1:25" s="4" customFormat="1" ht="5.25" customHeight="1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</row>
    <row r="71" spans="1:25" s="4" customFormat="1" ht="5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s="4" customFormat="1" ht="4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4" customFormat="1" ht="12" customHeight="1">
      <c r="A73" s="26" t="s">
        <v>18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1:25" s="4" customFormat="1" ht="12.75" customHeight="1">
      <c r="A74" s="307" t="s">
        <v>298</v>
      </c>
      <c r="B74" s="307"/>
      <c r="C74" s="307"/>
      <c r="D74" s="307"/>
      <c r="E74" s="307"/>
      <c r="F74" s="307"/>
      <c r="G74" s="307"/>
      <c r="H74" s="307"/>
      <c r="I74" s="307"/>
      <c r="J74" s="307"/>
      <c r="K74" s="307"/>
      <c r="L74" s="307"/>
      <c r="M74" s="307"/>
      <c r="N74" s="307"/>
      <c r="O74" s="307"/>
      <c r="P74" s="307"/>
      <c r="Q74" s="307"/>
      <c r="R74" s="307"/>
      <c r="S74" s="307"/>
      <c r="T74" s="307"/>
      <c r="U74" s="307"/>
      <c r="V74" s="307"/>
      <c r="W74" s="307"/>
      <c r="X74" s="307"/>
      <c r="Y74" s="307"/>
    </row>
    <row r="75" spans="1:25" s="4" customFormat="1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5"/>
      <c r="W75" s="5"/>
      <c r="X75" s="5"/>
      <c r="Y75" s="5"/>
    </row>
    <row r="76" spans="1:25" s="4" customFormat="1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5"/>
      <c r="W76" s="5"/>
      <c r="X76" s="5"/>
      <c r="Y76" s="5"/>
    </row>
    <row r="77" spans="1:25" s="4" customFormat="1" ht="12.75">
      <c r="A77" s="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s="4" customFormat="1" ht="12.75">
      <c r="A78" s="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s="19" customFormat="1" ht="12.75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5"/>
    </row>
    <row r="80" spans="1:25" ht="8.25" customHeight="1">
      <c r="A80" s="20"/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  <c r="Y80" s="15"/>
    </row>
    <row r="81" spans="1:25" ht="9" customHeight="1">
      <c r="A81" s="22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15"/>
    </row>
    <row r="82" spans="1:25" ht="6" customHeight="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5"/>
    </row>
    <row r="83" spans="2:25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2:25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2:25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2:25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2:25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2:25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2:25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2:25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2:25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2:25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2:25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</sheetData>
  <sheetProtection selectLockedCells="1"/>
  <protectedRanges>
    <protectedRange sqref="N15:X27 I15:I25 W56:Y56 W40:Y40 A16:G25 A15:H15 A43:B53 C44:H53 C43:I43 S54:Y54 A54:M54 C57:M57 N57:Y67 C58:L67 A68:Y69 A13:O13 N41:Y41 A57:B67 A1:Y8 J42:M53 A71:Y74 A14:M14 N29:X40 X28 N43:Y53 W42:Y42 A56:M56 A26:M41 A42:I42" name="бизнес"/>
    <protectedRange sqref="A55:Y55 A70:Y70" name="бизнес_1"/>
    <protectedRange sqref="A9:AB12" name="Диапазон1"/>
  </protectedRanges>
  <mergeCells count="109">
    <mergeCell ref="N44:O44"/>
    <mergeCell ref="N45:O45"/>
    <mergeCell ref="N46:O46"/>
    <mergeCell ref="N47:O47"/>
    <mergeCell ref="N43:O43"/>
    <mergeCell ref="N53:O53"/>
    <mergeCell ref="N56:Y56"/>
    <mergeCell ref="A42:I42"/>
    <mergeCell ref="A56:L56"/>
    <mergeCell ref="N49:O49"/>
    <mergeCell ref="A55:Y55"/>
    <mergeCell ref="A49:B49"/>
    <mergeCell ref="N48:O48"/>
    <mergeCell ref="N50:O50"/>
    <mergeCell ref="N51:O51"/>
    <mergeCell ref="N52:O52"/>
    <mergeCell ref="A39:B39"/>
    <mergeCell ref="N37:O37"/>
    <mergeCell ref="N38:O38"/>
    <mergeCell ref="N39:O39"/>
    <mergeCell ref="N35:O35"/>
    <mergeCell ref="N36:O36"/>
    <mergeCell ref="A36:B36"/>
    <mergeCell ref="A53:B53"/>
    <mergeCell ref="A50:B50"/>
    <mergeCell ref="A44:B44"/>
    <mergeCell ref="A45:B45"/>
    <mergeCell ref="A46:B46"/>
    <mergeCell ref="A47:B47"/>
    <mergeCell ref="A48:B48"/>
    <mergeCell ref="A51:B51"/>
    <mergeCell ref="A41:Y41"/>
    <mergeCell ref="N29:O29"/>
    <mergeCell ref="N30:O30"/>
    <mergeCell ref="A25:B25"/>
    <mergeCell ref="N23:O23"/>
    <mergeCell ref="N24:O24"/>
    <mergeCell ref="A35:B35"/>
    <mergeCell ref="A38:B38"/>
    <mergeCell ref="A37:B37"/>
    <mergeCell ref="A34:B34"/>
    <mergeCell ref="A33:B33"/>
    <mergeCell ref="A21:B21"/>
    <mergeCell ref="A24:B24"/>
    <mergeCell ref="A23:B23"/>
    <mergeCell ref="A20:B20"/>
    <mergeCell ref="A27:Y27"/>
    <mergeCell ref="N32:O32"/>
    <mergeCell ref="N33:O33"/>
    <mergeCell ref="N57:O57"/>
    <mergeCell ref="N15:O15"/>
    <mergeCell ref="N16:O16"/>
    <mergeCell ref="N17:O17"/>
    <mergeCell ref="A1:Y1"/>
    <mergeCell ref="A2:Y2"/>
    <mergeCell ref="A3:Y3"/>
    <mergeCell ref="O4:Y7"/>
    <mergeCell ref="A8:I8"/>
    <mergeCell ref="A19:B19"/>
    <mergeCell ref="N59:O59"/>
    <mergeCell ref="N60:O60"/>
    <mergeCell ref="N61:O61"/>
    <mergeCell ref="N62:O62"/>
    <mergeCell ref="N63:O63"/>
    <mergeCell ref="N64:O64"/>
    <mergeCell ref="A74:Y74"/>
    <mergeCell ref="N65:O65"/>
    <mergeCell ref="N66:O66"/>
    <mergeCell ref="N67:O67"/>
    <mergeCell ref="A66:B66"/>
    <mergeCell ref="A67:B67"/>
    <mergeCell ref="B80:X80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43:B43"/>
    <mergeCell ref="N20:O20"/>
    <mergeCell ref="N34:O34"/>
    <mergeCell ref="N21:O21"/>
    <mergeCell ref="N22:O22"/>
    <mergeCell ref="A13:Y13"/>
    <mergeCell ref="N25:O25"/>
    <mergeCell ref="N18:O18"/>
    <mergeCell ref="N19:O19"/>
    <mergeCell ref="A17:B17"/>
    <mergeCell ref="A15:B15"/>
    <mergeCell ref="A29:B29"/>
    <mergeCell ref="A16:B16"/>
    <mergeCell ref="A30:B30"/>
    <mergeCell ref="A18:B18"/>
    <mergeCell ref="A32:B32"/>
    <mergeCell ref="A31:B31"/>
    <mergeCell ref="A22:B22"/>
    <mergeCell ref="N58:O58"/>
    <mergeCell ref="A52:B52"/>
    <mergeCell ref="Q9:AB12"/>
    <mergeCell ref="A14:I14"/>
    <mergeCell ref="N14:V14"/>
    <mergeCell ref="A28:I28"/>
    <mergeCell ref="N28:V28"/>
    <mergeCell ref="N42:V42"/>
    <mergeCell ref="A9:M12"/>
    <mergeCell ref="N31:O31"/>
  </mergeCells>
  <printOptions horizontalCentered="1"/>
  <pageMargins left="0.47" right="0.2362204724409449" top="0.35433070866141736" bottom="0.35433070866141736" header="0.35433070866141736" footer="0.35433070866141736"/>
  <pageSetup fitToHeight="6" fitToWidth="2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91"/>
  <sheetViews>
    <sheetView showGridLines="0" view="pageBreakPreview" zoomScaleSheetLayoutView="100" zoomScalePageLayoutView="0" workbookViewId="0" topLeftCell="A1">
      <selection activeCell="X10" sqref="X10"/>
    </sheetView>
  </sheetViews>
  <sheetFormatPr defaultColWidth="9.140625" defaultRowHeight="12.75"/>
  <cols>
    <col min="1" max="12" width="3.57421875" style="6" customWidth="1"/>
    <col min="13" max="13" width="2.8515625" style="6" customWidth="1"/>
    <col min="14" max="14" width="6.57421875" style="6" bestFit="1" customWidth="1"/>
    <col min="15" max="24" width="7.00390625" style="6" bestFit="1" customWidth="1"/>
    <col min="25" max="16384" width="9.140625" style="6" customWidth="1"/>
  </cols>
  <sheetData>
    <row r="1" spans="1:23" s="4" customFormat="1" ht="54" customHeight="1">
      <c r="A1" s="268" t="s">
        <v>16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</row>
    <row r="2" spans="1:23" s="5" customFormat="1" ht="27.75" customHeight="1">
      <c r="A2" s="308" t="s">
        <v>282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</row>
    <row r="3" spans="1:24" s="1" customFormat="1" ht="15.75" customHeight="1">
      <c r="A3" s="309" t="s">
        <v>51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</row>
    <row r="4" spans="1:24" s="28" customFormat="1" ht="15" customHeight="1">
      <c r="A4" s="27"/>
      <c r="L4" s="34"/>
      <c r="N4" s="34"/>
      <c r="O4" s="34"/>
      <c r="Q4" s="311" t="s">
        <v>285</v>
      </c>
      <c r="R4" s="311"/>
      <c r="S4" s="311"/>
      <c r="T4" s="311"/>
      <c r="U4" s="311"/>
      <c r="V4" s="311"/>
      <c r="W4" s="311"/>
      <c r="X4" s="311"/>
    </row>
    <row r="5" spans="1:24" s="28" customFormat="1" ht="15" customHeight="1">
      <c r="A5" s="27"/>
      <c r="K5" s="31"/>
      <c r="L5" s="31"/>
      <c r="M5" s="31"/>
      <c r="N5" s="31"/>
      <c r="O5" s="34"/>
      <c r="P5" s="34"/>
      <c r="Q5" s="311"/>
      <c r="R5" s="311"/>
      <c r="S5" s="311"/>
      <c r="T5" s="311"/>
      <c r="U5" s="311"/>
      <c r="V5" s="311"/>
      <c r="W5" s="311"/>
      <c r="X5" s="311"/>
    </row>
    <row r="6" spans="1:24" s="28" customFormat="1" ht="15" customHeight="1">
      <c r="A6" s="27"/>
      <c r="K6" s="31"/>
      <c r="L6" s="31"/>
      <c r="M6" s="31"/>
      <c r="N6" s="31"/>
      <c r="O6" s="34"/>
      <c r="P6" s="34"/>
      <c r="Q6" s="311"/>
      <c r="R6" s="311"/>
      <c r="S6" s="311"/>
      <c r="T6" s="311"/>
      <c r="U6" s="311"/>
      <c r="V6" s="311"/>
      <c r="W6" s="311"/>
      <c r="X6" s="311"/>
    </row>
    <row r="7" spans="1:24" s="28" customFormat="1" ht="15" customHeight="1">
      <c r="A7" s="27"/>
      <c r="K7" s="32"/>
      <c r="L7" s="32"/>
      <c r="M7" s="32"/>
      <c r="N7" s="32"/>
      <c r="O7" s="32"/>
      <c r="P7" s="32"/>
      <c r="Q7" s="312"/>
      <c r="R7" s="312"/>
      <c r="S7" s="312"/>
      <c r="T7" s="312"/>
      <c r="U7" s="312"/>
      <c r="V7" s="312"/>
      <c r="W7" s="312"/>
      <c r="X7" s="312"/>
    </row>
    <row r="8" spans="1:26" s="7" customFormat="1" ht="15.75" customHeight="1">
      <c r="A8" s="313" t="s">
        <v>17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27"/>
      <c r="V8" s="325" t="s">
        <v>61</v>
      </c>
      <c r="W8" s="326"/>
      <c r="X8" s="254">
        <f>Содержание!Y10</f>
        <v>46</v>
      </c>
      <c r="Y8" s="208"/>
      <c r="Z8" s="208"/>
    </row>
    <row r="9" spans="1:23" ht="15" customHeight="1">
      <c r="A9" s="318" t="s">
        <v>49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00" t="s">
        <v>50</v>
      </c>
      <c r="P9" s="300"/>
      <c r="Q9" s="300"/>
      <c r="R9" s="300"/>
      <c r="S9" s="300"/>
      <c r="T9" s="300"/>
      <c r="U9" s="300"/>
      <c r="V9" s="300"/>
      <c r="W9" s="300"/>
    </row>
    <row r="10" spans="1:23" ht="52.5" customHeight="1">
      <c r="A10" s="319"/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01"/>
      <c r="P10" s="301"/>
      <c r="Q10" s="301"/>
      <c r="R10" s="301"/>
      <c r="S10" s="301"/>
      <c r="T10" s="301"/>
      <c r="U10" s="301"/>
      <c r="V10" s="301"/>
      <c r="W10" s="301"/>
    </row>
    <row r="11" spans="1:24" s="5" customFormat="1" ht="29.25" customHeight="1">
      <c r="A11" s="304" t="s">
        <v>290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</row>
    <row r="12" spans="1:24" ht="15.75" customHeight="1">
      <c r="A12" s="320" t="s">
        <v>295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56"/>
      <c r="M12" s="56"/>
      <c r="N12" s="317" t="s">
        <v>296</v>
      </c>
      <c r="O12" s="317"/>
      <c r="P12" s="317"/>
      <c r="Q12" s="317"/>
      <c r="R12" s="317"/>
      <c r="S12" s="317"/>
      <c r="T12" s="317"/>
      <c r="U12" s="317"/>
      <c r="V12" s="317"/>
      <c r="W12" s="317"/>
      <c r="X12" s="317"/>
    </row>
    <row r="13" spans="1:23" s="2" customFormat="1" ht="10.5" customHeight="1">
      <c r="A13" s="297" t="s">
        <v>0</v>
      </c>
      <c r="B13" s="297"/>
      <c r="C13" s="72">
        <v>750</v>
      </c>
      <c r="D13" s="72">
        <v>1000</v>
      </c>
      <c r="E13" s="72">
        <v>1250</v>
      </c>
      <c r="F13" s="72">
        <v>1500</v>
      </c>
      <c r="G13" s="72">
        <v>1750</v>
      </c>
      <c r="H13" s="72">
        <v>2000</v>
      </c>
      <c r="I13" s="72">
        <v>2250</v>
      </c>
      <c r="J13" s="72">
        <v>2500</v>
      </c>
      <c r="K13" s="72">
        <v>2650</v>
      </c>
      <c r="L13" s="73"/>
      <c r="M13" s="73"/>
      <c r="N13" s="72" t="s">
        <v>0</v>
      </c>
      <c r="O13" s="72">
        <v>750</v>
      </c>
      <c r="P13" s="72">
        <v>1000</v>
      </c>
      <c r="Q13" s="72">
        <v>1250</v>
      </c>
      <c r="R13" s="72">
        <v>1500</v>
      </c>
      <c r="S13" s="72">
        <v>1750</v>
      </c>
      <c r="T13" s="72">
        <v>2000</v>
      </c>
      <c r="U13" s="72">
        <v>2250</v>
      </c>
      <c r="V13" s="72">
        <v>2500</v>
      </c>
      <c r="W13" s="72">
        <v>2650</v>
      </c>
    </row>
    <row r="14" spans="1:23" s="2" customFormat="1" ht="10.5" customHeight="1">
      <c r="A14" s="297">
        <v>750</v>
      </c>
      <c r="B14" s="297"/>
      <c r="C14" s="241">
        <v>115</v>
      </c>
      <c r="D14" s="241">
        <v>105</v>
      </c>
      <c r="E14" s="241">
        <v>101</v>
      </c>
      <c r="F14" s="241">
        <v>97</v>
      </c>
      <c r="G14" s="241">
        <v>96</v>
      </c>
      <c r="H14" s="241">
        <v>95</v>
      </c>
      <c r="I14" s="241">
        <v>93</v>
      </c>
      <c r="J14" s="241">
        <v>92</v>
      </c>
      <c r="K14" s="241">
        <v>90</v>
      </c>
      <c r="L14" s="73"/>
      <c r="M14" s="73"/>
      <c r="N14" s="72">
        <v>750</v>
      </c>
      <c r="O14" s="108">
        <f aca="true" t="shared" si="0" ref="O14:O23">C$13*$A14*C14/1000000*$X$8</f>
        <v>2975.625</v>
      </c>
      <c r="P14" s="108">
        <f aca="true" t="shared" si="1" ref="P14:P23">D$13*$A14*D14/1000000*$X$8</f>
        <v>3622.5</v>
      </c>
      <c r="Q14" s="108">
        <f aca="true" t="shared" si="2" ref="Q14:Q23">E$13*$A14*E14/1000000*$X$8</f>
        <v>4355.625</v>
      </c>
      <c r="R14" s="108">
        <f aca="true" t="shared" si="3" ref="R14:R23">F$13*$A14*F14/1000000*$X$8</f>
        <v>5019.75</v>
      </c>
      <c r="S14" s="108">
        <f aca="true" t="shared" si="4" ref="S14:S23">G$13*$A14*G14/1000000*$X$8</f>
        <v>5796</v>
      </c>
      <c r="T14" s="108">
        <f aca="true" t="shared" si="5" ref="T14:T23">H$13*$A14*H14/1000000*$X$8</f>
        <v>6555</v>
      </c>
      <c r="U14" s="108">
        <f aca="true" t="shared" si="6" ref="U14:U23">I$13*$A14*I14/1000000*$X$8</f>
        <v>7219.125</v>
      </c>
      <c r="V14" s="108">
        <f aca="true" t="shared" si="7" ref="V14:V23">J$13*$A14*J14/1000000*$X$8</f>
        <v>7935</v>
      </c>
      <c r="W14" s="108">
        <f aca="true" t="shared" si="8" ref="W14:W23">K$13*$A14*K14/1000000*$X$8</f>
        <v>8228.25</v>
      </c>
    </row>
    <row r="15" spans="1:23" s="2" customFormat="1" ht="10.5" customHeight="1">
      <c r="A15" s="297">
        <v>1000</v>
      </c>
      <c r="B15" s="297"/>
      <c r="C15" s="241">
        <v>100</v>
      </c>
      <c r="D15" s="241">
        <v>93</v>
      </c>
      <c r="E15" s="241">
        <v>89</v>
      </c>
      <c r="F15" s="241">
        <v>86</v>
      </c>
      <c r="G15" s="241">
        <v>85</v>
      </c>
      <c r="H15" s="241">
        <v>84</v>
      </c>
      <c r="I15" s="241">
        <v>82</v>
      </c>
      <c r="J15" s="241">
        <v>81</v>
      </c>
      <c r="K15" s="241">
        <v>81</v>
      </c>
      <c r="L15" s="73"/>
      <c r="M15" s="73"/>
      <c r="N15" s="72">
        <v>1000</v>
      </c>
      <c r="O15" s="108">
        <f t="shared" si="0"/>
        <v>3450</v>
      </c>
      <c r="P15" s="108">
        <f t="shared" si="1"/>
        <v>4278</v>
      </c>
      <c r="Q15" s="108">
        <f t="shared" si="2"/>
        <v>5117.5</v>
      </c>
      <c r="R15" s="108">
        <f t="shared" si="3"/>
        <v>5934</v>
      </c>
      <c r="S15" s="108">
        <f t="shared" si="4"/>
        <v>6842.5</v>
      </c>
      <c r="T15" s="108">
        <f t="shared" si="5"/>
        <v>7728</v>
      </c>
      <c r="U15" s="108">
        <f t="shared" si="6"/>
        <v>8487</v>
      </c>
      <c r="V15" s="108">
        <f t="shared" si="7"/>
        <v>9315</v>
      </c>
      <c r="W15" s="108">
        <f t="shared" si="8"/>
        <v>9873.9</v>
      </c>
    </row>
    <row r="16" spans="1:23" s="2" customFormat="1" ht="10.5" customHeight="1">
      <c r="A16" s="297">
        <v>1250</v>
      </c>
      <c r="B16" s="297"/>
      <c r="C16" s="241">
        <v>93</v>
      </c>
      <c r="D16" s="241">
        <v>86</v>
      </c>
      <c r="E16" s="241">
        <v>82</v>
      </c>
      <c r="F16" s="241">
        <v>80</v>
      </c>
      <c r="G16" s="241">
        <v>78</v>
      </c>
      <c r="H16" s="241">
        <v>77</v>
      </c>
      <c r="I16" s="241">
        <v>76</v>
      </c>
      <c r="J16" s="241">
        <v>76</v>
      </c>
      <c r="K16" s="241">
        <v>74</v>
      </c>
      <c r="L16" s="73"/>
      <c r="M16" s="73"/>
      <c r="N16" s="72">
        <v>1250</v>
      </c>
      <c r="O16" s="108">
        <f t="shared" si="0"/>
        <v>4010.625</v>
      </c>
      <c r="P16" s="108">
        <f t="shared" si="1"/>
        <v>4945</v>
      </c>
      <c r="Q16" s="108">
        <f t="shared" si="2"/>
        <v>5893.75</v>
      </c>
      <c r="R16" s="108">
        <f t="shared" si="3"/>
        <v>6900</v>
      </c>
      <c r="S16" s="108">
        <f t="shared" si="4"/>
        <v>7848.75</v>
      </c>
      <c r="T16" s="108">
        <f t="shared" si="5"/>
        <v>8855</v>
      </c>
      <c r="U16" s="108">
        <f t="shared" si="6"/>
        <v>9832.5</v>
      </c>
      <c r="V16" s="108">
        <f t="shared" si="7"/>
        <v>10925</v>
      </c>
      <c r="W16" s="108">
        <f t="shared" si="8"/>
        <v>11275.75</v>
      </c>
    </row>
    <row r="17" spans="1:23" s="2" customFormat="1" ht="10.5" customHeight="1">
      <c r="A17" s="297">
        <v>1500</v>
      </c>
      <c r="B17" s="297"/>
      <c r="C17" s="241">
        <v>88</v>
      </c>
      <c r="D17" s="241">
        <v>82</v>
      </c>
      <c r="E17" s="241">
        <v>80</v>
      </c>
      <c r="F17" s="241">
        <v>77</v>
      </c>
      <c r="G17" s="241">
        <v>76</v>
      </c>
      <c r="H17" s="241">
        <v>74</v>
      </c>
      <c r="I17" s="241">
        <v>73</v>
      </c>
      <c r="J17" s="241">
        <v>72</v>
      </c>
      <c r="K17" s="241">
        <v>74</v>
      </c>
      <c r="L17" s="73"/>
      <c r="M17" s="73"/>
      <c r="N17" s="72">
        <v>1500</v>
      </c>
      <c r="O17" s="108">
        <f t="shared" si="0"/>
        <v>4554</v>
      </c>
      <c r="P17" s="108">
        <f t="shared" si="1"/>
        <v>5658</v>
      </c>
      <c r="Q17" s="108">
        <f t="shared" si="2"/>
        <v>6900</v>
      </c>
      <c r="R17" s="108">
        <f t="shared" si="3"/>
        <v>7969.5</v>
      </c>
      <c r="S17" s="108">
        <f t="shared" si="4"/>
        <v>9177</v>
      </c>
      <c r="T17" s="108">
        <f t="shared" si="5"/>
        <v>10212</v>
      </c>
      <c r="U17" s="108">
        <f t="shared" si="6"/>
        <v>11333.25</v>
      </c>
      <c r="V17" s="108">
        <f t="shared" si="7"/>
        <v>12420</v>
      </c>
      <c r="W17" s="108">
        <f t="shared" si="8"/>
        <v>13530.9</v>
      </c>
    </row>
    <row r="18" spans="1:23" s="2" customFormat="1" ht="10.5" customHeight="1">
      <c r="A18" s="297">
        <v>1750</v>
      </c>
      <c r="B18" s="297"/>
      <c r="C18" s="241">
        <v>85</v>
      </c>
      <c r="D18" s="241">
        <v>80</v>
      </c>
      <c r="E18" s="241">
        <v>77</v>
      </c>
      <c r="F18" s="241">
        <v>74</v>
      </c>
      <c r="G18" s="241">
        <v>73</v>
      </c>
      <c r="H18" s="241">
        <v>72</v>
      </c>
      <c r="I18" s="241">
        <v>70</v>
      </c>
      <c r="J18" s="241">
        <v>70</v>
      </c>
      <c r="K18" s="241">
        <v>70</v>
      </c>
      <c r="L18" s="73"/>
      <c r="M18" s="73"/>
      <c r="N18" s="72">
        <v>1750</v>
      </c>
      <c r="O18" s="108">
        <f t="shared" si="0"/>
        <v>5131.875</v>
      </c>
      <c r="P18" s="108">
        <f t="shared" si="1"/>
        <v>6440</v>
      </c>
      <c r="Q18" s="108">
        <f t="shared" si="2"/>
        <v>7748.125</v>
      </c>
      <c r="R18" s="108">
        <f t="shared" si="3"/>
        <v>8935.5</v>
      </c>
      <c r="S18" s="108">
        <f t="shared" si="4"/>
        <v>10283.875</v>
      </c>
      <c r="T18" s="108">
        <f t="shared" si="5"/>
        <v>11592</v>
      </c>
      <c r="U18" s="108">
        <f t="shared" si="6"/>
        <v>12678.75</v>
      </c>
      <c r="V18" s="108">
        <f t="shared" si="7"/>
        <v>14087.5</v>
      </c>
      <c r="W18" s="108">
        <f t="shared" si="8"/>
        <v>14932.75</v>
      </c>
    </row>
    <row r="19" spans="1:23" s="2" customFormat="1" ht="10.5" customHeight="1">
      <c r="A19" s="297">
        <v>2000</v>
      </c>
      <c r="B19" s="297"/>
      <c r="C19" s="241">
        <v>84</v>
      </c>
      <c r="D19" s="241">
        <v>78</v>
      </c>
      <c r="E19" s="241">
        <v>76</v>
      </c>
      <c r="F19" s="241">
        <v>73</v>
      </c>
      <c r="G19" s="241">
        <v>72</v>
      </c>
      <c r="H19" s="241">
        <v>70</v>
      </c>
      <c r="I19" s="241">
        <v>69</v>
      </c>
      <c r="J19" s="241">
        <v>69</v>
      </c>
      <c r="K19" s="241">
        <v>69</v>
      </c>
      <c r="L19" s="73"/>
      <c r="M19" s="73"/>
      <c r="N19" s="72">
        <v>2000</v>
      </c>
      <c r="O19" s="108">
        <f t="shared" si="0"/>
        <v>5796</v>
      </c>
      <c r="P19" s="108">
        <f t="shared" si="1"/>
        <v>7176</v>
      </c>
      <c r="Q19" s="108">
        <f t="shared" si="2"/>
        <v>8740</v>
      </c>
      <c r="R19" s="108">
        <f t="shared" si="3"/>
        <v>10074</v>
      </c>
      <c r="S19" s="108">
        <f t="shared" si="4"/>
        <v>11592</v>
      </c>
      <c r="T19" s="108">
        <f t="shared" si="5"/>
        <v>12880</v>
      </c>
      <c r="U19" s="108">
        <f t="shared" si="6"/>
        <v>14283</v>
      </c>
      <c r="V19" s="108">
        <f t="shared" si="7"/>
        <v>15870</v>
      </c>
      <c r="W19" s="108">
        <f t="shared" si="8"/>
        <v>16822.2</v>
      </c>
    </row>
    <row r="20" spans="1:23" s="2" customFormat="1" ht="10.5" customHeight="1">
      <c r="A20" s="297">
        <v>2250</v>
      </c>
      <c r="B20" s="297"/>
      <c r="C20" s="241">
        <v>81</v>
      </c>
      <c r="D20" s="241">
        <v>76</v>
      </c>
      <c r="E20" s="241">
        <v>73</v>
      </c>
      <c r="F20" s="241">
        <v>70</v>
      </c>
      <c r="G20" s="241">
        <v>69</v>
      </c>
      <c r="H20" s="241">
        <v>68</v>
      </c>
      <c r="I20" s="241">
        <v>68</v>
      </c>
      <c r="J20" s="241">
        <v>72</v>
      </c>
      <c r="K20" s="241">
        <v>70</v>
      </c>
      <c r="L20" s="73"/>
      <c r="M20" s="73"/>
      <c r="N20" s="72">
        <v>2250</v>
      </c>
      <c r="O20" s="108">
        <f t="shared" si="0"/>
        <v>6287.625</v>
      </c>
      <c r="P20" s="108">
        <f t="shared" si="1"/>
        <v>7866</v>
      </c>
      <c r="Q20" s="108">
        <f t="shared" si="2"/>
        <v>9444.375</v>
      </c>
      <c r="R20" s="108">
        <f t="shared" si="3"/>
        <v>10867.5</v>
      </c>
      <c r="S20" s="108">
        <f t="shared" si="4"/>
        <v>12497.625</v>
      </c>
      <c r="T20" s="108">
        <f t="shared" si="5"/>
        <v>14076</v>
      </c>
      <c r="U20" s="108">
        <f t="shared" si="6"/>
        <v>15835.5</v>
      </c>
      <c r="V20" s="108">
        <f t="shared" si="7"/>
        <v>18630</v>
      </c>
      <c r="W20" s="108">
        <f t="shared" si="8"/>
        <v>19199.25</v>
      </c>
    </row>
    <row r="21" spans="1:23" s="2" customFormat="1" ht="10.5" customHeight="1">
      <c r="A21" s="297">
        <v>2500</v>
      </c>
      <c r="B21" s="297"/>
      <c r="C21" s="241">
        <v>85</v>
      </c>
      <c r="D21" s="241">
        <v>78</v>
      </c>
      <c r="E21" s="241">
        <v>76</v>
      </c>
      <c r="F21" s="241">
        <v>73</v>
      </c>
      <c r="G21" s="241">
        <v>72</v>
      </c>
      <c r="H21" s="241">
        <v>70</v>
      </c>
      <c r="I21" s="241">
        <v>70</v>
      </c>
      <c r="J21" s="241">
        <v>69</v>
      </c>
      <c r="K21" s="241">
        <v>69</v>
      </c>
      <c r="L21" s="73"/>
      <c r="M21" s="73"/>
      <c r="N21" s="72">
        <v>2500</v>
      </c>
      <c r="O21" s="108">
        <f t="shared" si="0"/>
        <v>7331.25</v>
      </c>
      <c r="P21" s="108">
        <f t="shared" si="1"/>
        <v>8970</v>
      </c>
      <c r="Q21" s="108">
        <f t="shared" si="2"/>
        <v>10925</v>
      </c>
      <c r="R21" s="108">
        <f t="shared" si="3"/>
        <v>12592.5</v>
      </c>
      <c r="S21" s="108">
        <f t="shared" si="4"/>
        <v>14490</v>
      </c>
      <c r="T21" s="108">
        <f t="shared" si="5"/>
        <v>16100</v>
      </c>
      <c r="U21" s="108">
        <f t="shared" si="6"/>
        <v>18112.5</v>
      </c>
      <c r="V21" s="108">
        <f t="shared" si="7"/>
        <v>19837.5</v>
      </c>
      <c r="W21" s="108">
        <f t="shared" si="8"/>
        <v>21027.75</v>
      </c>
    </row>
    <row r="22" spans="1:23" s="2" customFormat="1" ht="10.5" customHeight="1">
      <c r="A22" s="297">
        <v>2750</v>
      </c>
      <c r="B22" s="297"/>
      <c r="C22" s="241">
        <v>82</v>
      </c>
      <c r="D22" s="241">
        <v>77</v>
      </c>
      <c r="E22" s="241">
        <v>74</v>
      </c>
      <c r="F22" s="241">
        <v>72</v>
      </c>
      <c r="G22" s="241">
        <v>70</v>
      </c>
      <c r="H22" s="241">
        <v>69</v>
      </c>
      <c r="I22" s="241">
        <v>69</v>
      </c>
      <c r="J22" s="241">
        <v>68</v>
      </c>
      <c r="K22" s="241">
        <v>68</v>
      </c>
      <c r="L22" s="73"/>
      <c r="M22" s="73"/>
      <c r="N22" s="72">
        <v>2750</v>
      </c>
      <c r="O22" s="108">
        <f t="shared" si="0"/>
        <v>7779.75</v>
      </c>
      <c r="P22" s="108">
        <f t="shared" si="1"/>
        <v>9740.5</v>
      </c>
      <c r="Q22" s="108">
        <f t="shared" si="2"/>
        <v>11701.25</v>
      </c>
      <c r="R22" s="108">
        <f t="shared" si="3"/>
        <v>13662</v>
      </c>
      <c r="S22" s="108">
        <f t="shared" si="4"/>
        <v>15496.25</v>
      </c>
      <c r="T22" s="108">
        <f t="shared" si="5"/>
        <v>17457</v>
      </c>
      <c r="U22" s="108">
        <f t="shared" si="6"/>
        <v>19639.125</v>
      </c>
      <c r="V22" s="108">
        <f t="shared" si="7"/>
        <v>21505</v>
      </c>
      <c r="W22" s="108">
        <f t="shared" si="8"/>
        <v>22795.3</v>
      </c>
    </row>
    <row r="23" spans="1:23" s="2" customFormat="1" ht="10.5" customHeight="1">
      <c r="A23" s="297">
        <v>3000</v>
      </c>
      <c r="B23" s="297"/>
      <c r="C23" s="241">
        <v>80</v>
      </c>
      <c r="D23" s="241">
        <v>74</v>
      </c>
      <c r="E23" s="241">
        <v>72</v>
      </c>
      <c r="F23" s="241">
        <v>70</v>
      </c>
      <c r="G23" s="241">
        <v>69</v>
      </c>
      <c r="H23" s="241">
        <v>68</v>
      </c>
      <c r="I23" s="241">
        <v>72</v>
      </c>
      <c r="J23" s="241">
        <v>70</v>
      </c>
      <c r="K23" s="241">
        <v>70</v>
      </c>
      <c r="L23" s="73"/>
      <c r="M23" s="73"/>
      <c r="N23" s="72">
        <v>3000</v>
      </c>
      <c r="O23" s="108">
        <f t="shared" si="0"/>
        <v>8280</v>
      </c>
      <c r="P23" s="108">
        <f t="shared" si="1"/>
        <v>10212</v>
      </c>
      <c r="Q23" s="108">
        <f t="shared" si="2"/>
        <v>12420</v>
      </c>
      <c r="R23" s="108">
        <f t="shared" si="3"/>
        <v>14490</v>
      </c>
      <c r="S23" s="108">
        <f t="shared" si="4"/>
        <v>16663.5</v>
      </c>
      <c r="T23" s="108">
        <f t="shared" si="5"/>
        <v>18768</v>
      </c>
      <c r="U23" s="108">
        <f t="shared" si="6"/>
        <v>22356</v>
      </c>
      <c r="V23" s="108">
        <f t="shared" si="7"/>
        <v>24150</v>
      </c>
      <c r="W23" s="108">
        <f t="shared" si="8"/>
        <v>25599</v>
      </c>
    </row>
    <row r="24" spans="1:23" s="2" customFormat="1" ht="10.5" customHeight="1">
      <c r="A24" s="77"/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98"/>
      <c r="N24" s="98"/>
      <c r="O24" s="73"/>
      <c r="P24" s="77"/>
      <c r="Q24" s="77"/>
      <c r="R24" s="98"/>
      <c r="S24" s="98"/>
      <c r="T24" s="98"/>
      <c r="U24" s="98"/>
      <c r="V24" s="98"/>
      <c r="W24" s="98"/>
    </row>
    <row r="25" spans="1:24" s="2" customFormat="1" ht="48" customHeight="1">
      <c r="A25" s="321" t="s">
        <v>347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</row>
    <row r="26" spans="1:24" s="2" customFormat="1" ht="10.5" customHeight="1">
      <c r="A26" s="320" t="s">
        <v>295</v>
      </c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58"/>
      <c r="M26" s="58"/>
      <c r="N26" s="317" t="s">
        <v>296</v>
      </c>
      <c r="O26" s="317"/>
      <c r="P26" s="317"/>
      <c r="Q26" s="317"/>
      <c r="R26" s="317"/>
      <c r="S26" s="317"/>
      <c r="T26" s="317"/>
      <c r="U26" s="317"/>
      <c r="V26" s="317"/>
      <c r="W26" s="317"/>
      <c r="X26" s="317"/>
    </row>
    <row r="27" spans="1:23" s="2" customFormat="1" ht="10.5" customHeight="1">
      <c r="A27" s="297" t="s">
        <v>0</v>
      </c>
      <c r="B27" s="297"/>
      <c r="C27" s="72">
        <v>1000</v>
      </c>
      <c r="D27" s="72">
        <v>1250</v>
      </c>
      <c r="E27" s="72">
        <v>1500</v>
      </c>
      <c r="F27" s="72">
        <v>1750</v>
      </c>
      <c r="G27" s="72">
        <v>2000</v>
      </c>
      <c r="H27" s="72">
        <v>2250</v>
      </c>
      <c r="I27" s="72">
        <v>2500</v>
      </c>
      <c r="J27" s="72">
        <v>2750</v>
      </c>
      <c r="K27" s="72">
        <v>2900</v>
      </c>
      <c r="L27" s="98"/>
      <c r="M27" s="98"/>
      <c r="N27" s="97" t="s">
        <v>0</v>
      </c>
      <c r="O27" s="72">
        <v>1000</v>
      </c>
      <c r="P27" s="72">
        <v>1250</v>
      </c>
      <c r="Q27" s="72">
        <v>1500</v>
      </c>
      <c r="R27" s="72">
        <v>1750</v>
      </c>
      <c r="S27" s="72">
        <v>2000</v>
      </c>
      <c r="T27" s="72">
        <v>2250</v>
      </c>
      <c r="U27" s="72">
        <v>2500</v>
      </c>
      <c r="V27" s="72">
        <v>2750</v>
      </c>
      <c r="W27" s="72">
        <v>2900</v>
      </c>
    </row>
    <row r="28" spans="1:23" s="2" customFormat="1" ht="10.5" customHeight="1">
      <c r="A28" s="297">
        <v>750</v>
      </c>
      <c r="B28" s="297"/>
      <c r="C28" s="248">
        <v>116</v>
      </c>
      <c r="D28" s="248">
        <v>112</v>
      </c>
      <c r="E28" s="248">
        <v>108</v>
      </c>
      <c r="F28" s="248">
        <v>107</v>
      </c>
      <c r="G28" s="248">
        <v>104</v>
      </c>
      <c r="H28" s="248">
        <v>103</v>
      </c>
      <c r="I28" s="248">
        <v>101</v>
      </c>
      <c r="J28" s="248">
        <v>101</v>
      </c>
      <c r="K28" s="248">
        <v>100</v>
      </c>
      <c r="L28" s="98"/>
      <c r="M28" s="98"/>
      <c r="N28" s="72">
        <v>750</v>
      </c>
      <c r="O28" s="108">
        <f aca="true" t="shared" si="9" ref="O28:O37">C$27*$A28*C28/1000000*$X$8</f>
        <v>4002</v>
      </c>
      <c r="P28" s="108">
        <f aca="true" t="shared" si="10" ref="P28:P37">D$27*$A28*D28/1000000*$X$8</f>
        <v>4830</v>
      </c>
      <c r="Q28" s="108">
        <f aca="true" t="shared" si="11" ref="Q28:Q37">E$27*$A28*E28/1000000*$X$8</f>
        <v>5589</v>
      </c>
      <c r="R28" s="108">
        <f aca="true" t="shared" si="12" ref="R28:R37">F$27*$A28*F28/1000000*$X$8</f>
        <v>6460.125</v>
      </c>
      <c r="S28" s="108">
        <f aca="true" t="shared" si="13" ref="S28:S37">G$27*$A28*G28/1000000*$X$8</f>
        <v>7176</v>
      </c>
      <c r="T28" s="108">
        <f aca="true" t="shared" si="14" ref="T28:T37">H$27*$A28*H28/1000000*$X$8</f>
        <v>7995.375</v>
      </c>
      <c r="U28" s="108">
        <f aca="true" t="shared" si="15" ref="U28:U37">I$27*$A28*I28/1000000*$X$8</f>
        <v>8711.25</v>
      </c>
      <c r="V28" s="108">
        <f aca="true" t="shared" si="16" ref="V28:V37">J$27*$A28*J28/1000000*$X$8</f>
        <v>9582.375</v>
      </c>
      <c r="W28" s="108">
        <f aca="true" t="shared" si="17" ref="W28:W37">K$27*$A28*K28/1000000*$X$8</f>
        <v>10005</v>
      </c>
    </row>
    <row r="29" spans="1:23" s="2" customFormat="1" ht="10.5" customHeight="1">
      <c r="A29" s="297">
        <v>1000</v>
      </c>
      <c r="B29" s="297"/>
      <c r="C29" s="248">
        <v>104</v>
      </c>
      <c r="D29" s="248">
        <v>100</v>
      </c>
      <c r="E29" s="248">
        <v>97</v>
      </c>
      <c r="F29" s="248">
        <v>95</v>
      </c>
      <c r="G29" s="248">
        <v>93</v>
      </c>
      <c r="H29" s="248">
        <v>92</v>
      </c>
      <c r="I29" s="248">
        <v>92</v>
      </c>
      <c r="J29" s="248">
        <v>90</v>
      </c>
      <c r="K29" s="248">
        <v>92</v>
      </c>
      <c r="L29" s="98"/>
      <c r="M29" s="98"/>
      <c r="N29" s="72">
        <v>1000</v>
      </c>
      <c r="O29" s="108">
        <f t="shared" si="9"/>
        <v>4784</v>
      </c>
      <c r="P29" s="108">
        <f t="shared" si="10"/>
        <v>5750</v>
      </c>
      <c r="Q29" s="108">
        <f t="shared" si="11"/>
        <v>6693</v>
      </c>
      <c r="R29" s="108">
        <f t="shared" si="12"/>
        <v>7647.5</v>
      </c>
      <c r="S29" s="108">
        <f t="shared" si="13"/>
        <v>8556</v>
      </c>
      <c r="T29" s="108">
        <f t="shared" si="14"/>
        <v>9522</v>
      </c>
      <c r="U29" s="108">
        <f t="shared" si="15"/>
        <v>10580</v>
      </c>
      <c r="V29" s="108">
        <f t="shared" si="16"/>
        <v>11385</v>
      </c>
      <c r="W29" s="108">
        <f t="shared" si="17"/>
        <v>12272.800000000001</v>
      </c>
    </row>
    <row r="30" spans="1:23" s="2" customFormat="1" ht="10.5" customHeight="1">
      <c r="A30" s="297">
        <v>1250</v>
      </c>
      <c r="B30" s="297"/>
      <c r="C30" s="248">
        <v>97</v>
      </c>
      <c r="D30" s="248">
        <v>93</v>
      </c>
      <c r="E30" s="248">
        <v>90</v>
      </c>
      <c r="F30" s="248">
        <v>89</v>
      </c>
      <c r="G30" s="248">
        <v>88</v>
      </c>
      <c r="H30" s="248">
        <v>86</v>
      </c>
      <c r="I30" s="248">
        <v>85</v>
      </c>
      <c r="J30" s="248">
        <v>86</v>
      </c>
      <c r="K30" s="248">
        <v>85</v>
      </c>
      <c r="L30" s="98"/>
      <c r="M30" s="98"/>
      <c r="N30" s="72">
        <v>1250</v>
      </c>
      <c r="O30" s="108">
        <f t="shared" si="9"/>
        <v>5577.5</v>
      </c>
      <c r="P30" s="108">
        <f t="shared" si="10"/>
        <v>6684.375</v>
      </c>
      <c r="Q30" s="108">
        <f t="shared" si="11"/>
        <v>7762.5</v>
      </c>
      <c r="R30" s="108">
        <f t="shared" si="12"/>
        <v>8955.625</v>
      </c>
      <c r="S30" s="108">
        <f t="shared" si="13"/>
        <v>10120</v>
      </c>
      <c r="T30" s="108">
        <f t="shared" si="14"/>
        <v>11126.25</v>
      </c>
      <c r="U30" s="108">
        <f t="shared" si="15"/>
        <v>12218.75</v>
      </c>
      <c r="V30" s="108">
        <f t="shared" si="16"/>
        <v>13598.75</v>
      </c>
      <c r="W30" s="108">
        <f t="shared" si="17"/>
        <v>14173.75</v>
      </c>
    </row>
    <row r="31" spans="1:23" s="2" customFormat="1" ht="10.5" customHeight="1">
      <c r="A31" s="297">
        <v>1500</v>
      </c>
      <c r="B31" s="297"/>
      <c r="C31" s="248">
        <v>93</v>
      </c>
      <c r="D31" s="248">
        <v>90</v>
      </c>
      <c r="E31" s="248">
        <v>88</v>
      </c>
      <c r="F31" s="248">
        <v>86</v>
      </c>
      <c r="G31" s="248">
        <v>85</v>
      </c>
      <c r="H31" s="248">
        <v>84</v>
      </c>
      <c r="I31" s="248">
        <v>85</v>
      </c>
      <c r="J31" s="248">
        <v>85</v>
      </c>
      <c r="K31" s="248">
        <v>84</v>
      </c>
      <c r="L31" s="98"/>
      <c r="M31" s="98"/>
      <c r="N31" s="72">
        <v>1500</v>
      </c>
      <c r="O31" s="108">
        <f t="shared" si="9"/>
        <v>6417</v>
      </c>
      <c r="P31" s="108">
        <f t="shared" si="10"/>
        <v>7762.5</v>
      </c>
      <c r="Q31" s="108">
        <f t="shared" si="11"/>
        <v>9108</v>
      </c>
      <c r="R31" s="108">
        <f t="shared" si="12"/>
        <v>10384.5</v>
      </c>
      <c r="S31" s="108">
        <f t="shared" si="13"/>
        <v>11730</v>
      </c>
      <c r="T31" s="108">
        <f t="shared" si="14"/>
        <v>13041</v>
      </c>
      <c r="U31" s="108">
        <f t="shared" si="15"/>
        <v>14662.5</v>
      </c>
      <c r="V31" s="108">
        <f t="shared" si="16"/>
        <v>16128.75</v>
      </c>
      <c r="W31" s="108">
        <f t="shared" si="17"/>
        <v>16808.399999999998</v>
      </c>
    </row>
    <row r="32" spans="1:23" s="2" customFormat="1" ht="10.5" customHeight="1">
      <c r="A32" s="297">
        <v>1750</v>
      </c>
      <c r="B32" s="297"/>
      <c r="C32" s="248">
        <v>90</v>
      </c>
      <c r="D32" s="248">
        <v>88</v>
      </c>
      <c r="E32" s="248">
        <v>85</v>
      </c>
      <c r="F32" s="248">
        <v>84</v>
      </c>
      <c r="G32" s="248">
        <v>82</v>
      </c>
      <c r="H32" s="248">
        <v>81</v>
      </c>
      <c r="I32" s="248">
        <v>81</v>
      </c>
      <c r="J32" s="248">
        <v>81</v>
      </c>
      <c r="K32" s="248">
        <v>81</v>
      </c>
      <c r="L32" s="98"/>
      <c r="M32" s="98"/>
      <c r="N32" s="72">
        <v>1750</v>
      </c>
      <c r="O32" s="108">
        <f t="shared" si="9"/>
        <v>7245</v>
      </c>
      <c r="P32" s="108">
        <f t="shared" si="10"/>
        <v>8855</v>
      </c>
      <c r="Q32" s="108">
        <f t="shared" si="11"/>
        <v>10263.75</v>
      </c>
      <c r="R32" s="108">
        <f t="shared" si="12"/>
        <v>11833.5</v>
      </c>
      <c r="S32" s="108">
        <f t="shared" si="13"/>
        <v>13202</v>
      </c>
      <c r="T32" s="108">
        <f t="shared" si="14"/>
        <v>14671.125</v>
      </c>
      <c r="U32" s="108">
        <f t="shared" si="15"/>
        <v>16301.25</v>
      </c>
      <c r="V32" s="108">
        <f t="shared" si="16"/>
        <v>17931.375</v>
      </c>
      <c r="W32" s="108">
        <f t="shared" si="17"/>
        <v>18909.45</v>
      </c>
    </row>
    <row r="33" spans="1:23" s="2" customFormat="1" ht="10.5" customHeight="1">
      <c r="A33" s="297">
        <v>2000</v>
      </c>
      <c r="B33" s="297"/>
      <c r="C33" s="248">
        <v>89</v>
      </c>
      <c r="D33" s="248">
        <v>86</v>
      </c>
      <c r="E33" s="248">
        <v>84</v>
      </c>
      <c r="F33" s="248">
        <v>82</v>
      </c>
      <c r="G33" s="248">
        <v>81</v>
      </c>
      <c r="H33" s="248">
        <v>81</v>
      </c>
      <c r="I33" s="248">
        <v>80</v>
      </c>
      <c r="J33" s="248">
        <v>80</v>
      </c>
      <c r="K33" s="248">
        <v>80</v>
      </c>
      <c r="L33" s="98"/>
      <c r="M33" s="98"/>
      <c r="N33" s="72">
        <v>2000</v>
      </c>
      <c r="O33" s="108">
        <f t="shared" si="9"/>
        <v>8188</v>
      </c>
      <c r="P33" s="108">
        <f t="shared" si="10"/>
        <v>9890</v>
      </c>
      <c r="Q33" s="108">
        <f t="shared" si="11"/>
        <v>11592</v>
      </c>
      <c r="R33" s="108">
        <f t="shared" si="12"/>
        <v>13202</v>
      </c>
      <c r="S33" s="108">
        <f t="shared" si="13"/>
        <v>14904</v>
      </c>
      <c r="T33" s="108">
        <f t="shared" si="14"/>
        <v>16767</v>
      </c>
      <c r="U33" s="108">
        <f t="shared" si="15"/>
        <v>18400</v>
      </c>
      <c r="V33" s="108">
        <f t="shared" si="16"/>
        <v>20240</v>
      </c>
      <c r="W33" s="108">
        <f t="shared" si="17"/>
        <v>21344</v>
      </c>
    </row>
    <row r="34" spans="1:23" s="2" customFormat="1" ht="10.5" customHeight="1">
      <c r="A34" s="297">
        <v>2250</v>
      </c>
      <c r="B34" s="297"/>
      <c r="C34" s="248">
        <v>86</v>
      </c>
      <c r="D34" s="248">
        <v>84</v>
      </c>
      <c r="E34" s="248">
        <v>81</v>
      </c>
      <c r="F34" s="248">
        <v>80</v>
      </c>
      <c r="G34" s="248">
        <v>78</v>
      </c>
      <c r="H34" s="248">
        <v>82</v>
      </c>
      <c r="I34" s="248">
        <v>82</v>
      </c>
      <c r="J34" s="248">
        <v>81</v>
      </c>
      <c r="K34" s="248">
        <v>81</v>
      </c>
      <c r="L34" s="98"/>
      <c r="M34" s="98"/>
      <c r="N34" s="72">
        <v>2250</v>
      </c>
      <c r="O34" s="108">
        <f t="shared" si="9"/>
        <v>8901</v>
      </c>
      <c r="P34" s="108">
        <f t="shared" si="10"/>
        <v>10867.5</v>
      </c>
      <c r="Q34" s="108">
        <f t="shared" si="11"/>
        <v>12575.25</v>
      </c>
      <c r="R34" s="108">
        <f t="shared" si="12"/>
        <v>14490</v>
      </c>
      <c r="S34" s="108">
        <f t="shared" si="13"/>
        <v>16146</v>
      </c>
      <c r="T34" s="108">
        <f t="shared" si="14"/>
        <v>19095.75</v>
      </c>
      <c r="U34" s="108">
        <f t="shared" si="15"/>
        <v>21217.5</v>
      </c>
      <c r="V34" s="108">
        <f t="shared" si="16"/>
        <v>23054.625</v>
      </c>
      <c r="W34" s="108">
        <f t="shared" si="17"/>
        <v>24312.149999999998</v>
      </c>
    </row>
    <row r="35" spans="1:23" s="2" customFormat="1" ht="10.5" customHeight="1">
      <c r="A35" s="297">
        <v>2500</v>
      </c>
      <c r="B35" s="297"/>
      <c r="C35" s="248">
        <v>90</v>
      </c>
      <c r="D35" s="248">
        <v>86</v>
      </c>
      <c r="E35" s="248">
        <v>85</v>
      </c>
      <c r="F35" s="248">
        <v>84</v>
      </c>
      <c r="G35" s="248">
        <v>82</v>
      </c>
      <c r="H35" s="248">
        <v>81</v>
      </c>
      <c r="I35" s="248">
        <v>81</v>
      </c>
      <c r="J35" s="248">
        <v>81</v>
      </c>
      <c r="K35" s="248">
        <v>80</v>
      </c>
      <c r="L35" s="98"/>
      <c r="M35" s="98"/>
      <c r="N35" s="72">
        <v>2500</v>
      </c>
      <c r="O35" s="108">
        <f t="shared" si="9"/>
        <v>10350</v>
      </c>
      <c r="P35" s="108">
        <f t="shared" si="10"/>
        <v>12362.5</v>
      </c>
      <c r="Q35" s="108">
        <f t="shared" si="11"/>
        <v>14662.5</v>
      </c>
      <c r="R35" s="108">
        <f t="shared" si="12"/>
        <v>16905</v>
      </c>
      <c r="S35" s="108">
        <f t="shared" si="13"/>
        <v>18860</v>
      </c>
      <c r="T35" s="108">
        <f t="shared" si="14"/>
        <v>20958.75</v>
      </c>
      <c r="U35" s="108">
        <f t="shared" si="15"/>
        <v>23287.5</v>
      </c>
      <c r="V35" s="108">
        <f t="shared" si="16"/>
        <v>25616.25</v>
      </c>
      <c r="W35" s="108">
        <f t="shared" si="17"/>
        <v>26680</v>
      </c>
    </row>
    <row r="36" spans="1:23" s="2" customFormat="1" ht="10.5" customHeight="1">
      <c r="A36" s="297">
        <v>2750</v>
      </c>
      <c r="B36" s="297"/>
      <c r="C36" s="248">
        <v>88</v>
      </c>
      <c r="D36" s="248">
        <v>85</v>
      </c>
      <c r="E36" s="248">
        <v>82</v>
      </c>
      <c r="F36" s="248">
        <v>81</v>
      </c>
      <c r="G36" s="248">
        <v>81</v>
      </c>
      <c r="H36" s="248">
        <v>80</v>
      </c>
      <c r="I36" s="248">
        <v>78</v>
      </c>
      <c r="J36" s="248">
        <v>78</v>
      </c>
      <c r="K36" s="248">
        <v>78</v>
      </c>
      <c r="L36" s="98"/>
      <c r="M36" s="98"/>
      <c r="N36" s="72">
        <v>2750</v>
      </c>
      <c r="O36" s="108">
        <f t="shared" si="9"/>
        <v>11132</v>
      </c>
      <c r="P36" s="108">
        <f t="shared" si="10"/>
        <v>13440.625</v>
      </c>
      <c r="Q36" s="108">
        <f t="shared" si="11"/>
        <v>15559.5</v>
      </c>
      <c r="R36" s="108">
        <f t="shared" si="12"/>
        <v>17931.375</v>
      </c>
      <c r="S36" s="108">
        <f t="shared" si="13"/>
        <v>20493</v>
      </c>
      <c r="T36" s="108">
        <f t="shared" si="14"/>
        <v>22770</v>
      </c>
      <c r="U36" s="108">
        <f t="shared" si="15"/>
        <v>24667.5</v>
      </c>
      <c r="V36" s="108">
        <f t="shared" si="16"/>
        <v>27134.25</v>
      </c>
      <c r="W36" s="108">
        <f t="shared" si="17"/>
        <v>28614.3</v>
      </c>
    </row>
    <row r="37" spans="1:23" s="2" customFormat="1" ht="10.5" customHeight="1">
      <c r="A37" s="297">
        <v>3000</v>
      </c>
      <c r="B37" s="297"/>
      <c r="C37" s="248">
        <v>86</v>
      </c>
      <c r="D37" s="248">
        <v>84</v>
      </c>
      <c r="E37" s="248">
        <v>81</v>
      </c>
      <c r="F37" s="248">
        <v>80</v>
      </c>
      <c r="G37" s="248">
        <v>84</v>
      </c>
      <c r="H37" s="248">
        <v>82</v>
      </c>
      <c r="I37" s="248">
        <v>82</v>
      </c>
      <c r="J37" s="248">
        <v>81</v>
      </c>
      <c r="K37" s="248">
        <v>81</v>
      </c>
      <c r="L37" s="98"/>
      <c r="M37" s="98"/>
      <c r="N37" s="72">
        <v>3000</v>
      </c>
      <c r="O37" s="108">
        <f t="shared" si="9"/>
        <v>11868</v>
      </c>
      <c r="P37" s="108">
        <f t="shared" si="10"/>
        <v>14490</v>
      </c>
      <c r="Q37" s="108">
        <f t="shared" si="11"/>
        <v>16767</v>
      </c>
      <c r="R37" s="108">
        <f t="shared" si="12"/>
        <v>19320</v>
      </c>
      <c r="S37" s="108">
        <f t="shared" si="13"/>
        <v>23184</v>
      </c>
      <c r="T37" s="108">
        <f t="shared" si="14"/>
        <v>25461</v>
      </c>
      <c r="U37" s="108">
        <f t="shared" si="15"/>
        <v>28290</v>
      </c>
      <c r="V37" s="108">
        <f t="shared" si="16"/>
        <v>30739.5</v>
      </c>
      <c r="W37" s="108">
        <f t="shared" si="17"/>
        <v>32416.2</v>
      </c>
    </row>
    <row r="38" spans="1:13" s="2" customFormat="1" ht="10.5" customHeight="1">
      <c r="A38" s="77"/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98"/>
    </row>
    <row r="39" spans="1:13" s="2" customFormat="1" ht="10.5" customHeight="1">
      <c r="A39" s="77"/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98"/>
    </row>
    <row r="40" spans="1:24" s="5" customFormat="1" ht="27" customHeight="1">
      <c r="A40" s="304" t="s">
        <v>348</v>
      </c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</row>
    <row r="41" spans="1:24" s="2" customFormat="1" ht="12.75" customHeight="1">
      <c r="A41" s="302" t="s">
        <v>295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98"/>
      <c r="N41" s="317" t="s">
        <v>296</v>
      </c>
      <c r="O41" s="317"/>
      <c r="P41" s="317"/>
      <c r="Q41" s="317"/>
      <c r="R41" s="317"/>
      <c r="S41" s="317"/>
      <c r="T41" s="317"/>
      <c r="U41" s="317"/>
      <c r="V41" s="317"/>
      <c r="W41" s="317"/>
      <c r="X41" s="317"/>
    </row>
    <row r="42" spans="1:24" s="2" customFormat="1" ht="10.5" customHeight="1">
      <c r="A42" s="297" t="s">
        <v>0</v>
      </c>
      <c r="B42" s="297"/>
      <c r="C42" s="72">
        <v>1000</v>
      </c>
      <c r="D42" s="72">
        <v>1250</v>
      </c>
      <c r="E42" s="72">
        <v>1500</v>
      </c>
      <c r="F42" s="72">
        <v>1750</v>
      </c>
      <c r="G42" s="72">
        <v>2000</v>
      </c>
      <c r="H42" s="72">
        <v>2250</v>
      </c>
      <c r="I42" s="72">
        <v>2500</v>
      </c>
      <c r="J42" s="72">
        <v>2750</v>
      </c>
      <c r="K42" s="72">
        <v>3000</v>
      </c>
      <c r="L42" s="72">
        <v>3250</v>
      </c>
      <c r="O42" s="72">
        <v>1000</v>
      </c>
      <c r="P42" s="72">
        <v>1250</v>
      </c>
      <c r="Q42" s="72">
        <v>1500</v>
      </c>
      <c r="R42" s="72">
        <v>1750</v>
      </c>
      <c r="S42" s="72">
        <v>2000</v>
      </c>
      <c r="T42" s="72">
        <v>2250</v>
      </c>
      <c r="U42" s="72">
        <v>2500</v>
      </c>
      <c r="V42" s="72">
        <v>2750</v>
      </c>
      <c r="W42" s="72">
        <v>3000</v>
      </c>
      <c r="X42" s="72">
        <v>3250</v>
      </c>
    </row>
    <row r="43" spans="1:24" s="2" customFormat="1" ht="10.5" customHeight="1">
      <c r="A43" s="297">
        <v>750</v>
      </c>
      <c r="B43" s="297"/>
      <c r="C43" s="241">
        <v>127</v>
      </c>
      <c r="D43" s="241">
        <v>122</v>
      </c>
      <c r="E43" s="241">
        <v>116</v>
      </c>
      <c r="F43" s="241">
        <v>113</v>
      </c>
      <c r="G43" s="241">
        <v>112</v>
      </c>
      <c r="H43" s="241">
        <v>111</v>
      </c>
      <c r="I43" s="241">
        <v>108</v>
      </c>
      <c r="J43" s="241">
        <v>108</v>
      </c>
      <c r="K43" s="241">
        <v>107</v>
      </c>
      <c r="L43" s="241">
        <v>105</v>
      </c>
      <c r="N43" s="72">
        <v>750</v>
      </c>
      <c r="O43" s="108">
        <f>C$42*$A43*C43/1000000*$X$8</f>
        <v>4381.5</v>
      </c>
      <c r="P43" s="108">
        <f aca="true" t="shared" si="18" ref="P43:X43">D$42*$A43*D43/1000000*$X$8</f>
        <v>5261.25</v>
      </c>
      <c r="Q43" s="108">
        <f t="shared" si="18"/>
        <v>6003</v>
      </c>
      <c r="R43" s="108">
        <f t="shared" si="18"/>
        <v>6822.375</v>
      </c>
      <c r="S43" s="108">
        <f t="shared" si="18"/>
        <v>7728</v>
      </c>
      <c r="T43" s="108">
        <f t="shared" si="18"/>
        <v>8616.375</v>
      </c>
      <c r="U43" s="108">
        <f t="shared" si="18"/>
        <v>9315</v>
      </c>
      <c r="V43" s="108">
        <f t="shared" si="18"/>
        <v>10246.5</v>
      </c>
      <c r="W43" s="108">
        <f t="shared" si="18"/>
        <v>11074.5</v>
      </c>
      <c r="X43" s="108">
        <f t="shared" si="18"/>
        <v>11773.125</v>
      </c>
    </row>
    <row r="44" spans="1:24" s="2" customFormat="1" ht="10.5" customHeight="1">
      <c r="A44" s="297">
        <v>1000</v>
      </c>
      <c r="B44" s="297"/>
      <c r="C44" s="241">
        <v>112</v>
      </c>
      <c r="D44" s="241">
        <v>108</v>
      </c>
      <c r="E44" s="241">
        <v>103</v>
      </c>
      <c r="F44" s="241">
        <v>101</v>
      </c>
      <c r="G44" s="241">
        <v>99</v>
      </c>
      <c r="H44" s="241">
        <v>97</v>
      </c>
      <c r="I44" s="241">
        <v>96</v>
      </c>
      <c r="J44" s="241">
        <v>95</v>
      </c>
      <c r="K44" s="241">
        <v>95</v>
      </c>
      <c r="L44" s="241">
        <v>93</v>
      </c>
      <c r="N44" s="72">
        <v>1000</v>
      </c>
      <c r="O44" s="108">
        <f aca="true" t="shared" si="19" ref="O44:O51">C$42*$A44*C44/1000000*$X$8</f>
        <v>5152</v>
      </c>
      <c r="P44" s="108">
        <f aca="true" t="shared" si="20" ref="P44:P51">D$42*$A44*D44/1000000*$X$8</f>
        <v>6210</v>
      </c>
      <c r="Q44" s="108">
        <f aca="true" t="shared" si="21" ref="Q44:Q51">E$42*$A44*E44/1000000*$X$8</f>
        <v>7107</v>
      </c>
      <c r="R44" s="108">
        <f aca="true" t="shared" si="22" ref="R44:R51">F$42*$A44*F44/1000000*$X$8</f>
        <v>8130.5</v>
      </c>
      <c r="S44" s="108">
        <f aca="true" t="shared" si="23" ref="S44:S51">G$42*$A44*G44/1000000*$X$8</f>
        <v>9108</v>
      </c>
      <c r="T44" s="108">
        <f aca="true" t="shared" si="24" ref="T44:T51">H$42*$A44*H44/1000000*$X$8</f>
        <v>10039.5</v>
      </c>
      <c r="U44" s="108">
        <f aca="true" t="shared" si="25" ref="U44:U51">I$42*$A44*I44/1000000*$X$8</f>
        <v>11040</v>
      </c>
      <c r="V44" s="108">
        <f aca="true" t="shared" si="26" ref="V44:V51">J$42*$A44*J44/1000000*$X$8</f>
        <v>12017.5</v>
      </c>
      <c r="W44" s="108">
        <f aca="true" t="shared" si="27" ref="W44:W51">K$42*$A44*K44/1000000*$X$8</f>
        <v>13110</v>
      </c>
      <c r="X44" s="108">
        <f aca="true" t="shared" si="28" ref="X44:X51">L$42*$A44*L44/1000000*$X$8</f>
        <v>13903.5</v>
      </c>
    </row>
    <row r="45" spans="1:24" s="2" customFormat="1" ht="10.5" customHeight="1">
      <c r="A45" s="297">
        <v>1250</v>
      </c>
      <c r="B45" s="297"/>
      <c r="C45" s="241">
        <v>103</v>
      </c>
      <c r="D45" s="241">
        <v>97</v>
      </c>
      <c r="E45" s="241">
        <v>93</v>
      </c>
      <c r="F45" s="241">
        <v>90</v>
      </c>
      <c r="G45" s="241">
        <v>89</v>
      </c>
      <c r="H45" s="241">
        <v>88</v>
      </c>
      <c r="I45" s="241">
        <v>86</v>
      </c>
      <c r="J45" s="241">
        <v>85</v>
      </c>
      <c r="K45" s="241">
        <v>85</v>
      </c>
      <c r="L45" s="241">
        <v>84</v>
      </c>
      <c r="N45" s="72">
        <v>1250</v>
      </c>
      <c r="O45" s="108">
        <f t="shared" si="19"/>
        <v>5922.5</v>
      </c>
      <c r="P45" s="108">
        <f t="shared" si="20"/>
        <v>6971.875</v>
      </c>
      <c r="Q45" s="108">
        <f t="shared" si="21"/>
        <v>8021.25</v>
      </c>
      <c r="R45" s="108">
        <f t="shared" si="22"/>
        <v>9056.25</v>
      </c>
      <c r="S45" s="108">
        <f t="shared" si="23"/>
        <v>10235</v>
      </c>
      <c r="T45" s="108">
        <f t="shared" si="24"/>
        <v>11385</v>
      </c>
      <c r="U45" s="108">
        <f t="shared" si="25"/>
        <v>12362.5</v>
      </c>
      <c r="V45" s="108">
        <f t="shared" si="26"/>
        <v>13440.625</v>
      </c>
      <c r="W45" s="108">
        <f t="shared" si="27"/>
        <v>14662.5</v>
      </c>
      <c r="X45" s="108">
        <f t="shared" si="28"/>
        <v>15697.5</v>
      </c>
    </row>
    <row r="46" spans="1:24" s="2" customFormat="1" ht="10.5" customHeight="1">
      <c r="A46" s="297">
        <v>1500</v>
      </c>
      <c r="B46" s="297"/>
      <c r="C46" s="241">
        <v>96</v>
      </c>
      <c r="D46" s="241">
        <v>92</v>
      </c>
      <c r="E46" s="241">
        <v>88</v>
      </c>
      <c r="F46" s="241">
        <v>86</v>
      </c>
      <c r="G46" s="241">
        <v>84</v>
      </c>
      <c r="H46" s="241">
        <v>82</v>
      </c>
      <c r="I46" s="241">
        <v>81</v>
      </c>
      <c r="J46" s="241">
        <v>81</v>
      </c>
      <c r="K46" s="241">
        <v>80</v>
      </c>
      <c r="L46" s="241">
        <v>80</v>
      </c>
      <c r="N46" s="72">
        <v>1500</v>
      </c>
      <c r="O46" s="108">
        <f t="shared" si="19"/>
        <v>6624</v>
      </c>
      <c r="P46" s="108">
        <f t="shared" si="20"/>
        <v>7935</v>
      </c>
      <c r="Q46" s="108">
        <f t="shared" si="21"/>
        <v>9108</v>
      </c>
      <c r="R46" s="108">
        <f t="shared" si="22"/>
        <v>10384.5</v>
      </c>
      <c r="S46" s="108">
        <f t="shared" si="23"/>
        <v>11592</v>
      </c>
      <c r="T46" s="108">
        <f t="shared" si="24"/>
        <v>12730.5</v>
      </c>
      <c r="U46" s="108">
        <f t="shared" si="25"/>
        <v>13972.5</v>
      </c>
      <c r="V46" s="108">
        <f t="shared" si="26"/>
        <v>15369.75</v>
      </c>
      <c r="W46" s="108">
        <f t="shared" si="27"/>
        <v>16560</v>
      </c>
      <c r="X46" s="108">
        <f t="shared" si="28"/>
        <v>17940</v>
      </c>
    </row>
    <row r="47" spans="1:24" s="2" customFormat="1" ht="10.5" customHeight="1">
      <c r="A47" s="297">
        <v>1750</v>
      </c>
      <c r="B47" s="297"/>
      <c r="C47" s="241">
        <v>95</v>
      </c>
      <c r="D47" s="241">
        <v>89</v>
      </c>
      <c r="E47" s="241">
        <v>86</v>
      </c>
      <c r="F47" s="241">
        <v>84</v>
      </c>
      <c r="G47" s="241">
        <v>82</v>
      </c>
      <c r="H47" s="241">
        <v>81</v>
      </c>
      <c r="I47" s="241">
        <v>80</v>
      </c>
      <c r="J47" s="241">
        <v>78</v>
      </c>
      <c r="K47" s="241">
        <v>78</v>
      </c>
      <c r="L47" s="241">
        <v>77</v>
      </c>
      <c r="N47" s="72">
        <v>1750</v>
      </c>
      <c r="O47" s="108">
        <f t="shared" si="19"/>
        <v>7647.5</v>
      </c>
      <c r="P47" s="108">
        <f t="shared" si="20"/>
        <v>8955.625</v>
      </c>
      <c r="Q47" s="108">
        <f t="shared" si="21"/>
        <v>10384.5</v>
      </c>
      <c r="R47" s="108">
        <f t="shared" si="22"/>
        <v>11833.5</v>
      </c>
      <c r="S47" s="108">
        <f t="shared" si="23"/>
        <v>13202</v>
      </c>
      <c r="T47" s="108">
        <f t="shared" si="24"/>
        <v>14671.125</v>
      </c>
      <c r="U47" s="108">
        <f t="shared" si="25"/>
        <v>16100</v>
      </c>
      <c r="V47" s="108">
        <f t="shared" si="26"/>
        <v>17267.25</v>
      </c>
      <c r="W47" s="108">
        <f t="shared" si="27"/>
        <v>18837</v>
      </c>
      <c r="X47" s="108">
        <f t="shared" si="28"/>
        <v>20145.125</v>
      </c>
    </row>
    <row r="48" spans="1:24" s="2" customFormat="1" ht="10.5" customHeight="1">
      <c r="A48" s="297">
        <v>2000</v>
      </c>
      <c r="B48" s="297"/>
      <c r="C48" s="241">
        <v>90</v>
      </c>
      <c r="D48" s="241">
        <v>86</v>
      </c>
      <c r="E48" s="241">
        <v>82</v>
      </c>
      <c r="F48" s="241">
        <v>81</v>
      </c>
      <c r="G48" s="241">
        <v>80</v>
      </c>
      <c r="H48" s="241">
        <v>78</v>
      </c>
      <c r="I48" s="241">
        <v>77</v>
      </c>
      <c r="J48" s="241">
        <v>76</v>
      </c>
      <c r="K48" s="241">
        <v>76</v>
      </c>
      <c r="L48" s="241">
        <v>74</v>
      </c>
      <c r="N48" s="72">
        <v>2000</v>
      </c>
      <c r="O48" s="108">
        <f t="shared" si="19"/>
        <v>8280</v>
      </c>
      <c r="P48" s="108">
        <f t="shared" si="20"/>
        <v>9890</v>
      </c>
      <c r="Q48" s="108">
        <f t="shared" si="21"/>
        <v>11316</v>
      </c>
      <c r="R48" s="108">
        <f t="shared" si="22"/>
        <v>13041</v>
      </c>
      <c r="S48" s="108">
        <f t="shared" si="23"/>
        <v>14720</v>
      </c>
      <c r="T48" s="108">
        <f t="shared" si="24"/>
        <v>16146</v>
      </c>
      <c r="U48" s="108">
        <f t="shared" si="25"/>
        <v>17710</v>
      </c>
      <c r="V48" s="108">
        <f t="shared" si="26"/>
        <v>19228</v>
      </c>
      <c r="W48" s="108">
        <f t="shared" si="27"/>
        <v>20976</v>
      </c>
      <c r="X48" s="108">
        <f t="shared" si="28"/>
        <v>22126</v>
      </c>
    </row>
    <row r="49" spans="1:24" s="2" customFormat="1" ht="10.5" customHeight="1">
      <c r="A49" s="297">
        <v>2250</v>
      </c>
      <c r="B49" s="297"/>
      <c r="C49" s="241">
        <v>93</v>
      </c>
      <c r="D49" s="241">
        <v>89</v>
      </c>
      <c r="E49" s="241">
        <v>85</v>
      </c>
      <c r="F49" s="241">
        <v>82</v>
      </c>
      <c r="G49" s="241">
        <v>81</v>
      </c>
      <c r="H49" s="241">
        <v>80</v>
      </c>
      <c r="I49" s="241">
        <v>78</v>
      </c>
      <c r="J49" s="241">
        <v>78</v>
      </c>
      <c r="K49" s="241">
        <v>77</v>
      </c>
      <c r="L49" s="241">
        <v>77</v>
      </c>
      <c r="N49" s="72">
        <v>2250</v>
      </c>
      <c r="O49" s="108">
        <f t="shared" si="19"/>
        <v>9625.5</v>
      </c>
      <c r="P49" s="108">
        <f t="shared" si="20"/>
        <v>11514.375</v>
      </c>
      <c r="Q49" s="108">
        <f t="shared" si="21"/>
        <v>13196.25</v>
      </c>
      <c r="R49" s="108">
        <f t="shared" si="22"/>
        <v>14852.25</v>
      </c>
      <c r="S49" s="108">
        <f t="shared" si="23"/>
        <v>16767</v>
      </c>
      <c r="T49" s="108">
        <f t="shared" si="24"/>
        <v>18630</v>
      </c>
      <c r="U49" s="108">
        <f t="shared" si="25"/>
        <v>20182.5</v>
      </c>
      <c r="V49" s="108">
        <f t="shared" si="26"/>
        <v>22200.75</v>
      </c>
      <c r="W49" s="108">
        <f t="shared" si="27"/>
        <v>23908.5</v>
      </c>
      <c r="X49" s="108">
        <f t="shared" si="28"/>
        <v>25900.875</v>
      </c>
    </row>
    <row r="50" spans="1:24" s="2" customFormat="1" ht="10.5" customHeight="1">
      <c r="A50" s="297">
        <v>2500</v>
      </c>
      <c r="B50" s="297"/>
      <c r="C50" s="241">
        <v>90</v>
      </c>
      <c r="D50" s="241">
        <v>86</v>
      </c>
      <c r="E50" s="241">
        <v>82</v>
      </c>
      <c r="F50" s="241">
        <v>81</v>
      </c>
      <c r="G50" s="241">
        <v>78</v>
      </c>
      <c r="H50" s="241">
        <v>78</v>
      </c>
      <c r="I50" s="241">
        <v>77</v>
      </c>
      <c r="J50" s="241">
        <v>76</v>
      </c>
      <c r="K50" s="241">
        <v>74</v>
      </c>
      <c r="L50" s="241">
        <v>74</v>
      </c>
      <c r="N50" s="72">
        <v>2500</v>
      </c>
      <c r="O50" s="108">
        <f t="shared" si="19"/>
        <v>10350</v>
      </c>
      <c r="P50" s="108">
        <f t="shared" si="20"/>
        <v>12362.5</v>
      </c>
      <c r="Q50" s="108">
        <f t="shared" si="21"/>
        <v>14145</v>
      </c>
      <c r="R50" s="108">
        <f t="shared" si="22"/>
        <v>16301.25</v>
      </c>
      <c r="S50" s="108">
        <f t="shared" si="23"/>
        <v>17940</v>
      </c>
      <c r="T50" s="108">
        <f t="shared" si="24"/>
        <v>20182.5</v>
      </c>
      <c r="U50" s="108">
        <f t="shared" si="25"/>
        <v>22137.5</v>
      </c>
      <c r="V50" s="108">
        <f t="shared" si="26"/>
        <v>24035</v>
      </c>
      <c r="W50" s="108">
        <f t="shared" si="27"/>
        <v>25530</v>
      </c>
      <c r="X50" s="108">
        <f t="shared" si="28"/>
        <v>27657.5</v>
      </c>
    </row>
    <row r="51" spans="1:24" s="2" customFormat="1" ht="10.5" customHeight="1">
      <c r="A51" s="297">
        <v>2600</v>
      </c>
      <c r="B51" s="297"/>
      <c r="C51" s="241">
        <v>89</v>
      </c>
      <c r="D51" s="241">
        <v>85</v>
      </c>
      <c r="E51" s="241">
        <v>81</v>
      </c>
      <c r="F51" s="241">
        <v>80</v>
      </c>
      <c r="G51" s="241">
        <v>77</v>
      </c>
      <c r="H51" s="241">
        <v>76</v>
      </c>
      <c r="I51" s="241">
        <v>74</v>
      </c>
      <c r="J51" s="241">
        <v>74</v>
      </c>
      <c r="K51" s="241">
        <v>73</v>
      </c>
      <c r="L51" s="241">
        <v>73</v>
      </c>
      <c r="M51" s="77"/>
      <c r="N51" s="72">
        <v>2600</v>
      </c>
      <c r="O51" s="108">
        <f t="shared" si="19"/>
        <v>10644.4</v>
      </c>
      <c r="P51" s="108">
        <f t="shared" si="20"/>
        <v>12707.5</v>
      </c>
      <c r="Q51" s="108">
        <f t="shared" si="21"/>
        <v>14531.4</v>
      </c>
      <c r="R51" s="108">
        <f t="shared" si="22"/>
        <v>16744</v>
      </c>
      <c r="S51" s="108">
        <f t="shared" si="23"/>
        <v>18418.399999999998</v>
      </c>
      <c r="T51" s="108">
        <f t="shared" si="24"/>
        <v>20451.600000000002</v>
      </c>
      <c r="U51" s="108">
        <f t="shared" si="25"/>
        <v>22126</v>
      </c>
      <c r="V51" s="108">
        <f t="shared" si="26"/>
        <v>24338.600000000002</v>
      </c>
      <c r="W51" s="108">
        <f t="shared" si="27"/>
        <v>26192.399999999998</v>
      </c>
      <c r="X51" s="108">
        <f t="shared" si="28"/>
        <v>28375.100000000002</v>
      </c>
    </row>
    <row r="52" spans="1:13" s="2" customFormat="1" ht="10.5" customHeight="1">
      <c r="A52" s="77"/>
      <c r="B52" s="77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98"/>
    </row>
    <row r="53" spans="1:24" s="5" customFormat="1" ht="30" customHeight="1">
      <c r="A53" s="314" t="s">
        <v>291</v>
      </c>
      <c r="B53" s="315"/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</row>
    <row r="54" spans="1:24" s="2" customFormat="1" ht="10.5" customHeight="1">
      <c r="A54" s="320" t="s">
        <v>295</v>
      </c>
      <c r="B54" s="320"/>
      <c r="C54" s="320"/>
      <c r="D54" s="320"/>
      <c r="E54" s="320"/>
      <c r="F54" s="320"/>
      <c r="G54" s="320"/>
      <c r="H54" s="320"/>
      <c r="I54" s="320"/>
      <c r="J54" s="320"/>
      <c r="K54" s="320"/>
      <c r="L54" s="320"/>
      <c r="M54" s="98"/>
      <c r="N54" s="303" t="s">
        <v>296</v>
      </c>
      <c r="O54" s="303"/>
      <c r="P54" s="303"/>
      <c r="Q54" s="303"/>
      <c r="R54" s="303"/>
      <c r="S54" s="303"/>
      <c r="T54" s="303"/>
      <c r="U54" s="303"/>
      <c r="V54" s="303"/>
      <c r="W54" s="303"/>
      <c r="X54" s="303"/>
    </row>
    <row r="55" spans="1:24" s="2" customFormat="1" ht="10.5" customHeight="1">
      <c r="A55" s="297" t="s">
        <v>0</v>
      </c>
      <c r="B55" s="297"/>
      <c r="C55" s="72">
        <v>1250</v>
      </c>
      <c r="D55" s="72">
        <v>1500</v>
      </c>
      <c r="E55" s="72">
        <v>1750</v>
      </c>
      <c r="F55" s="72">
        <v>2000</v>
      </c>
      <c r="G55" s="72">
        <v>2250</v>
      </c>
      <c r="H55" s="72">
        <v>2500</v>
      </c>
      <c r="I55" s="72">
        <v>2750</v>
      </c>
      <c r="J55" s="72">
        <v>3000</v>
      </c>
      <c r="K55" s="72">
        <v>3250</v>
      </c>
      <c r="L55" s="79">
        <v>3500</v>
      </c>
      <c r="M55" s="98"/>
      <c r="N55" s="72" t="s">
        <v>0</v>
      </c>
      <c r="O55" s="72">
        <v>1250</v>
      </c>
      <c r="P55" s="72">
        <v>1500</v>
      </c>
      <c r="Q55" s="72">
        <v>1750</v>
      </c>
      <c r="R55" s="72">
        <v>2000</v>
      </c>
      <c r="S55" s="72">
        <v>2250</v>
      </c>
      <c r="T55" s="72">
        <v>2500</v>
      </c>
      <c r="U55" s="72">
        <v>2750</v>
      </c>
      <c r="V55" s="72">
        <v>3000</v>
      </c>
      <c r="W55" s="72">
        <v>3250</v>
      </c>
      <c r="X55" s="79">
        <v>3500</v>
      </c>
    </row>
    <row r="56" spans="1:24" s="2" customFormat="1" ht="10.5" customHeight="1">
      <c r="A56" s="297">
        <v>750</v>
      </c>
      <c r="B56" s="297"/>
      <c r="C56" s="248">
        <v>126</v>
      </c>
      <c r="D56" s="248">
        <v>120</v>
      </c>
      <c r="E56" s="248">
        <v>117</v>
      </c>
      <c r="F56" s="248">
        <v>115</v>
      </c>
      <c r="G56" s="248">
        <v>113</v>
      </c>
      <c r="H56" s="248">
        <v>112</v>
      </c>
      <c r="I56" s="248">
        <v>111</v>
      </c>
      <c r="J56" s="248">
        <v>109</v>
      </c>
      <c r="K56" s="248">
        <v>109</v>
      </c>
      <c r="L56" s="248">
        <v>108</v>
      </c>
      <c r="M56" s="98"/>
      <c r="N56" s="72">
        <v>750</v>
      </c>
      <c r="O56" s="108">
        <f aca="true" t="shared" si="29" ref="O56:O64">C$68*$A56*C56/1000000*$X$8</f>
        <v>5433.75</v>
      </c>
      <c r="P56" s="108">
        <f aca="true" t="shared" si="30" ref="P56:P64">D$68*$A56*D56/1000000*$X$8</f>
        <v>6210</v>
      </c>
      <c r="Q56" s="108">
        <f aca="true" t="shared" si="31" ref="Q56:Q64">E$68*$A56*E56/1000000*$X$8</f>
        <v>7063.875</v>
      </c>
      <c r="R56" s="108">
        <f aca="true" t="shared" si="32" ref="R56:R64">F$68*$A56*F56/1000000*$X$8</f>
        <v>7935</v>
      </c>
      <c r="S56" s="108">
        <f aca="true" t="shared" si="33" ref="S56:S64">G$68*$A56*G56/1000000*$X$8</f>
        <v>8771.625</v>
      </c>
      <c r="T56" s="108">
        <f aca="true" t="shared" si="34" ref="T56:T64">H$68*$A56*H56/1000000*$X$8</f>
        <v>9660</v>
      </c>
      <c r="U56" s="108">
        <f aca="true" t="shared" si="35" ref="U56:U64">I$68*$A56*I56/1000000*$X$8</f>
        <v>10531.125</v>
      </c>
      <c r="V56" s="108">
        <f aca="true" t="shared" si="36" ref="V56:V64">J$68*$A56*J56/1000000*$X$8</f>
        <v>11281.5</v>
      </c>
      <c r="W56" s="108">
        <f aca="true" t="shared" si="37" ref="W56:W64">K$68*$A56*K56/1000000*$X$8</f>
        <v>12221.625</v>
      </c>
      <c r="X56" s="108">
        <f aca="true" t="shared" si="38" ref="X56:X64">L$68*$A56*L56/1000000*$X$8</f>
        <v>13041</v>
      </c>
    </row>
    <row r="57" spans="1:24" s="2" customFormat="1" ht="10.5" customHeight="1">
      <c r="A57" s="297">
        <v>1000</v>
      </c>
      <c r="B57" s="297"/>
      <c r="C57" s="248">
        <v>112</v>
      </c>
      <c r="D57" s="248">
        <v>107</v>
      </c>
      <c r="E57" s="248">
        <v>105</v>
      </c>
      <c r="F57" s="248">
        <v>103</v>
      </c>
      <c r="G57" s="248">
        <v>101</v>
      </c>
      <c r="H57" s="248">
        <v>100</v>
      </c>
      <c r="I57" s="248">
        <v>99</v>
      </c>
      <c r="J57" s="248">
        <v>97</v>
      </c>
      <c r="K57" s="248">
        <v>97</v>
      </c>
      <c r="L57" s="248">
        <v>96</v>
      </c>
      <c r="M57" s="98"/>
      <c r="N57" s="72">
        <v>1000</v>
      </c>
      <c r="O57" s="108">
        <f t="shared" si="29"/>
        <v>6440</v>
      </c>
      <c r="P57" s="108">
        <f t="shared" si="30"/>
        <v>7383</v>
      </c>
      <c r="Q57" s="108">
        <f t="shared" si="31"/>
        <v>8452.5</v>
      </c>
      <c r="R57" s="108">
        <f t="shared" si="32"/>
        <v>9476</v>
      </c>
      <c r="S57" s="108">
        <f t="shared" si="33"/>
        <v>10453.5</v>
      </c>
      <c r="T57" s="108">
        <f t="shared" si="34"/>
        <v>11500</v>
      </c>
      <c r="U57" s="108">
        <f t="shared" si="35"/>
        <v>12523.5</v>
      </c>
      <c r="V57" s="108">
        <f t="shared" si="36"/>
        <v>13386</v>
      </c>
      <c r="W57" s="108">
        <f t="shared" si="37"/>
        <v>14501.5</v>
      </c>
      <c r="X57" s="108">
        <f t="shared" si="38"/>
        <v>15456</v>
      </c>
    </row>
    <row r="58" spans="1:24" s="2" customFormat="1" ht="10.5" customHeight="1">
      <c r="A58" s="297">
        <v>1250</v>
      </c>
      <c r="B58" s="297"/>
      <c r="C58" s="248">
        <v>101</v>
      </c>
      <c r="D58" s="248">
        <v>97</v>
      </c>
      <c r="E58" s="248">
        <v>95</v>
      </c>
      <c r="F58" s="248">
        <v>93</v>
      </c>
      <c r="G58" s="248">
        <v>92</v>
      </c>
      <c r="H58" s="248">
        <v>90</v>
      </c>
      <c r="I58" s="248">
        <v>89</v>
      </c>
      <c r="J58" s="248">
        <v>88</v>
      </c>
      <c r="K58" s="248">
        <v>88</v>
      </c>
      <c r="L58" s="248">
        <v>86</v>
      </c>
      <c r="M58" s="98"/>
      <c r="N58" s="72">
        <v>1250</v>
      </c>
      <c r="O58" s="108">
        <f t="shared" si="29"/>
        <v>7259.375</v>
      </c>
      <c r="P58" s="108">
        <f t="shared" si="30"/>
        <v>8366.25</v>
      </c>
      <c r="Q58" s="108">
        <f t="shared" si="31"/>
        <v>9559.375</v>
      </c>
      <c r="R58" s="108">
        <f t="shared" si="32"/>
        <v>10695</v>
      </c>
      <c r="S58" s="108">
        <f t="shared" si="33"/>
        <v>11902.5</v>
      </c>
      <c r="T58" s="108">
        <f t="shared" si="34"/>
        <v>12937.5</v>
      </c>
      <c r="U58" s="108">
        <f t="shared" si="35"/>
        <v>14073.125</v>
      </c>
      <c r="V58" s="108">
        <f t="shared" si="36"/>
        <v>15180</v>
      </c>
      <c r="W58" s="108">
        <f t="shared" si="37"/>
        <v>16445</v>
      </c>
      <c r="X58" s="108">
        <f t="shared" si="38"/>
        <v>17307.5</v>
      </c>
    </row>
    <row r="59" spans="1:24" s="2" customFormat="1" ht="10.5" customHeight="1">
      <c r="A59" s="297">
        <v>1500</v>
      </c>
      <c r="B59" s="297"/>
      <c r="C59" s="248">
        <v>96</v>
      </c>
      <c r="D59" s="248">
        <v>92</v>
      </c>
      <c r="E59" s="248">
        <v>90</v>
      </c>
      <c r="F59" s="248">
        <v>88</v>
      </c>
      <c r="G59" s="248">
        <v>86</v>
      </c>
      <c r="H59" s="248">
        <v>85</v>
      </c>
      <c r="I59" s="248">
        <v>85</v>
      </c>
      <c r="J59" s="248">
        <v>84</v>
      </c>
      <c r="K59" s="248">
        <v>84</v>
      </c>
      <c r="L59" s="248">
        <v>82</v>
      </c>
      <c r="M59" s="98"/>
      <c r="N59" s="72">
        <v>1500</v>
      </c>
      <c r="O59" s="108">
        <f t="shared" si="29"/>
        <v>8280</v>
      </c>
      <c r="P59" s="108">
        <f t="shared" si="30"/>
        <v>9522</v>
      </c>
      <c r="Q59" s="108">
        <f t="shared" si="31"/>
        <v>10867.5</v>
      </c>
      <c r="R59" s="108">
        <f t="shared" si="32"/>
        <v>12144</v>
      </c>
      <c r="S59" s="108">
        <f t="shared" si="33"/>
        <v>13351.5</v>
      </c>
      <c r="T59" s="108">
        <f t="shared" si="34"/>
        <v>14662.5</v>
      </c>
      <c r="U59" s="108">
        <f t="shared" si="35"/>
        <v>16128.75</v>
      </c>
      <c r="V59" s="108">
        <f t="shared" si="36"/>
        <v>17388</v>
      </c>
      <c r="W59" s="108">
        <f t="shared" si="37"/>
        <v>18837</v>
      </c>
      <c r="X59" s="108">
        <f t="shared" si="38"/>
        <v>19803</v>
      </c>
    </row>
    <row r="60" spans="1:24" s="2" customFormat="1" ht="10.5" customHeight="1">
      <c r="A60" s="297">
        <v>1750</v>
      </c>
      <c r="B60" s="297"/>
      <c r="C60" s="248">
        <v>96</v>
      </c>
      <c r="D60" s="248">
        <v>93</v>
      </c>
      <c r="E60" s="248">
        <v>90</v>
      </c>
      <c r="F60" s="248">
        <v>88</v>
      </c>
      <c r="G60" s="248">
        <v>86</v>
      </c>
      <c r="H60" s="248">
        <v>85</v>
      </c>
      <c r="I60" s="248">
        <v>85</v>
      </c>
      <c r="J60" s="248">
        <v>84</v>
      </c>
      <c r="K60" s="248">
        <v>84</v>
      </c>
      <c r="L60" s="248">
        <v>82</v>
      </c>
      <c r="M60" s="98"/>
      <c r="N60" s="72">
        <v>1750</v>
      </c>
      <c r="O60" s="108">
        <f t="shared" si="29"/>
        <v>9660</v>
      </c>
      <c r="P60" s="108">
        <f t="shared" si="30"/>
        <v>11229.75</v>
      </c>
      <c r="Q60" s="108">
        <f t="shared" si="31"/>
        <v>12678.75</v>
      </c>
      <c r="R60" s="108">
        <f t="shared" si="32"/>
        <v>14168</v>
      </c>
      <c r="S60" s="108">
        <f t="shared" si="33"/>
        <v>15576.75</v>
      </c>
      <c r="T60" s="108">
        <f t="shared" si="34"/>
        <v>17106.25</v>
      </c>
      <c r="U60" s="108">
        <f t="shared" si="35"/>
        <v>18816.875</v>
      </c>
      <c r="V60" s="108">
        <f t="shared" si="36"/>
        <v>20286</v>
      </c>
      <c r="W60" s="108">
        <f t="shared" si="37"/>
        <v>21976.5</v>
      </c>
      <c r="X60" s="108">
        <f t="shared" si="38"/>
        <v>23103.5</v>
      </c>
    </row>
    <row r="61" spans="1:24" s="2" customFormat="1" ht="10.5" customHeight="1">
      <c r="A61" s="297">
        <v>2000</v>
      </c>
      <c r="B61" s="297"/>
      <c r="C61" s="248">
        <v>93</v>
      </c>
      <c r="D61" s="248">
        <v>89</v>
      </c>
      <c r="E61" s="248">
        <v>88</v>
      </c>
      <c r="F61" s="248">
        <v>85</v>
      </c>
      <c r="G61" s="248">
        <v>84</v>
      </c>
      <c r="H61" s="248">
        <v>82</v>
      </c>
      <c r="I61" s="248">
        <v>82</v>
      </c>
      <c r="J61" s="248">
        <v>81</v>
      </c>
      <c r="K61" s="248">
        <v>81</v>
      </c>
      <c r="L61" s="248">
        <v>80</v>
      </c>
      <c r="M61" s="98"/>
      <c r="N61" s="72">
        <v>2000</v>
      </c>
      <c r="O61" s="108">
        <f t="shared" si="29"/>
        <v>10695</v>
      </c>
      <c r="P61" s="108">
        <f t="shared" si="30"/>
        <v>12282</v>
      </c>
      <c r="Q61" s="108">
        <f t="shared" si="31"/>
        <v>14168</v>
      </c>
      <c r="R61" s="108">
        <f t="shared" si="32"/>
        <v>15640</v>
      </c>
      <c r="S61" s="108">
        <f t="shared" si="33"/>
        <v>17388</v>
      </c>
      <c r="T61" s="108">
        <f t="shared" si="34"/>
        <v>18860</v>
      </c>
      <c r="U61" s="108">
        <f t="shared" si="35"/>
        <v>20746</v>
      </c>
      <c r="V61" s="108">
        <f t="shared" si="36"/>
        <v>22356</v>
      </c>
      <c r="W61" s="108">
        <f t="shared" si="37"/>
        <v>24219</v>
      </c>
      <c r="X61" s="108">
        <f t="shared" si="38"/>
        <v>25760</v>
      </c>
    </row>
    <row r="62" spans="1:24" s="2" customFormat="1" ht="10.5" customHeight="1">
      <c r="A62" s="297">
        <v>2250</v>
      </c>
      <c r="B62" s="297"/>
      <c r="C62" s="248">
        <v>99</v>
      </c>
      <c r="D62" s="248">
        <v>93</v>
      </c>
      <c r="E62" s="248">
        <v>90</v>
      </c>
      <c r="F62" s="248">
        <v>88</v>
      </c>
      <c r="G62" s="248">
        <v>86</v>
      </c>
      <c r="H62" s="248">
        <v>85</v>
      </c>
      <c r="I62" s="248">
        <v>84</v>
      </c>
      <c r="J62" s="248">
        <v>84</v>
      </c>
      <c r="K62" s="248">
        <v>82</v>
      </c>
      <c r="L62" s="248">
        <v>82</v>
      </c>
      <c r="M62" s="98"/>
      <c r="N62" s="72">
        <v>2250</v>
      </c>
      <c r="O62" s="108">
        <f t="shared" si="29"/>
        <v>12808.125</v>
      </c>
      <c r="P62" s="108">
        <f t="shared" si="30"/>
        <v>14438.25</v>
      </c>
      <c r="Q62" s="108">
        <f t="shared" si="31"/>
        <v>16301.25</v>
      </c>
      <c r="R62" s="108">
        <f t="shared" si="32"/>
        <v>18216</v>
      </c>
      <c r="S62" s="108">
        <f t="shared" si="33"/>
        <v>20027.25</v>
      </c>
      <c r="T62" s="108">
        <f t="shared" si="34"/>
        <v>21993.75</v>
      </c>
      <c r="U62" s="108">
        <f t="shared" si="35"/>
        <v>23908.5</v>
      </c>
      <c r="V62" s="108">
        <f t="shared" si="36"/>
        <v>26082</v>
      </c>
      <c r="W62" s="108">
        <f t="shared" si="37"/>
        <v>27582.75</v>
      </c>
      <c r="X62" s="108">
        <f t="shared" si="38"/>
        <v>29704.5</v>
      </c>
    </row>
    <row r="63" spans="1:24" s="2" customFormat="1" ht="10.5" customHeight="1">
      <c r="A63" s="297">
        <v>2500</v>
      </c>
      <c r="B63" s="297"/>
      <c r="C63" s="248">
        <v>96</v>
      </c>
      <c r="D63" s="248">
        <v>92</v>
      </c>
      <c r="E63" s="248">
        <v>88</v>
      </c>
      <c r="F63" s="248">
        <v>86</v>
      </c>
      <c r="G63" s="248">
        <v>85</v>
      </c>
      <c r="H63" s="248">
        <v>82</v>
      </c>
      <c r="I63" s="248">
        <v>82</v>
      </c>
      <c r="J63" s="248">
        <v>81</v>
      </c>
      <c r="K63" s="248">
        <v>81</v>
      </c>
      <c r="L63" s="248">
        <v>80</v>
      </c>
      <c r="M63" s="98"/>
      <c r="N63" s="72">
        <v>2500</v>
      </c>
      <c r="O63" s="108">
        <f t="shared" si="29"/>
        <v>13800</v>
      </c>
      <c r="P63" s="108">
        <f t="shared" si="30"/>
        <v>15870</v>
      </c>
      <c r="Q63" s="108">
        <f t="shared" si="31"/>
        <v>17710</v>
      </c>
      <c r="R63" s="108">
        <f t="shared" si="32"/>
        <v>19780</v>
      </c>
      <c r="S63" s="108">
        <f t="shared" si="33"/>
        <v>21993.75</v>
      </c>
      <c r="T63" s="108">
        <f t="shared" si="34"/>
        <v>23575</v>
      </c>
      <c r="U63" s="108">
        <f t="shared" si="35"/>
        <v>25932.5</v>
      </c>
      <c r="V63" s="108">
        <f t="shared" si="36"/>
        <v>27945</v>
      </c>
      <c r="W63" s="108">
        <f t="shared" si="37"/>
        <v>30273.75</v>
      </c>
      <c r="X63" s="108">
        <f t="shared" si="38"/>
        <v>32200</v>
      </c>
    </row>
    <row r="64" spans="1:24" s="2" customFormat="1" ht="10.5" customHeight="1">
      <c r="A64" s="297">
        <v>2750</v>
      </c>
      <c r="B64" s="297"/>
      <c r="C64" s="248">
        <v>93</v>
      </c>
      <c r="D64" s="248">
        <v>89</v>
      </c>
      <c r="E64" s="248">
        <v>86</v>
      </c>
      <c r="F64" s="248">
        <v>84</v>
      </c>
      <c r="G64" s="248">
        <v>82</v>
      </c>
      <c r="H64" s="248">
        <v>81</v>
      </c>
      <c r="I64" s="248">
        <v>80</v>
      </c>
      <c r="J64" s="248">
        <v>80</v>
      </c>
      <c r="K64" s="248">
        <v>78</v>
      </c>
      <c r="L64" s="248">
        <v>81</v>
      </c>
      <c r="M64" s="98"/>
      <c r="N64" s="72">
        <v>2750</v>
      </c>
      <c r="O64" s="108">
        <f t="shared" si="29"/>
        <v>14705.625</v>
      </c>
      <c r="P64" s="108">
        <f t="shared" si="30"/>
        <v>16887.75</v>
      </c>
      <c r="Q64" s="108">
        <f t="shared" si="31"/>
        <v>19038.25</v>
      </c>
      <c r="R64" s="108">
        <f t="shared" si="32"/>
        <v>21252</v>
      </c>
      <c r="S64" s="108">
        <f t="shared" si="33"/>
        <v>23339.25</v>
      </c>
      <c r="T64" s="108">
        <f t="shared" si="34"/>
        <v>25616.25</v>
      </c>
      <c r="U64" s="108">
        <f t="shared" si="35"/>
        <v>27830</v>
      </c>
      <c r="V64" s="108">
        <f t="shared" si="36"/>
        <v>30360</v>
      </c>
      <c r="W64" s="108">
        <f t="shared" si="37"/>
        <v>32067.75</v>
      </c>
      <c r="X64" s="108">
        <f t="shared" si="38"/>
        <v>35862.75</v>
      </c>
    </row>
    <row r="65" spans="1:23" s="2" customFormat="1" ht="10.5" customHeight="1">
      <c r="A65" s="236"/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</row>
    <row r="66" spans="1:24" s="5" customFormat="1" ht="33" customHeight="1">
      <c r="A66" s="314" t="s">
        <v>292</v>
      </c>
      <c r="B66" s="315"/>
      <c r="C66" s="315"/>
      <c r="D66" s="315"/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15"/>
      <c r="V66" s="315"/>
      <c r="W66" s="315"/>
      <c r="X66" s="315"/>
    </row>
    <row r="67" spans="1:24" s="2" customFormat="1" ht="10.5" customHeight="1">
      <c r="A67" s="320" t="s">
        <v>295</v>
      </c>
      <c r="B67" s="320"/>
      <c r="C67" s="320"/>
      <c r="D67" s="320"/>
      <c r="E67" s="320"/>
      <c r="F67" s="320"/>
      <c r="G67" s="320"/>
      <c r="H67" s="320"/>
      <c r="I67" s="320"/>
      <c r="J67" s="320"/>
      <c r="K67" s="320"/>
      <c r="L67" s="320"/>
      <c r="M67" s="98"/>
      <c r="N67" s="303" t="s">
        <v>296</v>
      </c>
      <c r="O67" s="303"/>
      <c r="P67" s="303"/>
      <c r="Q67" s="303"/>
      <c r="R67" s="303"/>
      <c r="S67" s="303"/>
      <c r="T67" s="303"/>
      <c r="U67" s="303"/>
      <c r="V67" s="303"/>
      <c r="W67" s="303"/>
      <c r="X67" s="303"/>
    </row>
    <row r="68" spans="1:24" s="2" customFormat="1" ht="10.5" customHeight="1">
      <c r="A68" s="297" t="s">
        <v>0</v>
      </c>
      <c r="B68" s="297"/>
      <c r="C68" s="72">
        <v>1250</v>
      </c>
      <c r="D68" s="72">
        <v>1500</v>
      </c>
      <c r="E68" s="72">
        <v>1750</v>
      </c>
      <c r="F68" s="72">
        <v>2000</v>
      </c>
      <c r="G68" s="72">
        <v>2250</v>
      </c>
      <c r="H68" s="72">
        <v>2500</v>
      </c>
      <c r="I68" s="72">
        <v>2750</v>
      </c>
      <c r="J68" s="72">
        <v>3000</v>
      </c>
      <c r="K68" s="72">
        <v>3250</v>
      </c>
      <c r="L68" s="79">
        <v>3500</v>
      </c>
      <c r="M68" s="98"/>
      <c r="N68" s="107" t="s">
        <v>0</v>
      </c>
      <c r="O68" s="72">
        <v>1250</v>
      </c>
      <c r="P68" s="72">
        <v>1500</v>
      </c>
      <c r="Q68" s="72">
        <v>1750</v>
      </c>
      <c r="R68" s="72">
        <v>2000</v>
      </c>
      <c r="S68" s="72">
        <v>2250</v>
      </c>
      <c r="T68" s="72">
        <v>2500</v>
      </c>
      <c r="U68" s="72">
        <v>2750</v>
      </c>
      <c r="V68" s="72">
        <v>3000</v>
      </c>
      <c r="W68" s="72">
        <v>3250</v>
      </c>
      <c r="X68" s="79">
        <v>3500</v>
      </c>
    </row>
    <row r="69" spans="1:24" s="2" customFormat="1" ht="10.5" customHeight="1">
      <c r="A69" s="297">
        <v>750</v>
      </c>
      <c r="B69" s="297"/>
      <c r="C69" s="248">
        <v>132</v>
      </c>
      <c r="D69" s="248">
        <v>128</v>
      </c>
      <c r="E69" s="248">
        <v>127</v>
      </c>
      <c r="F69" s="248">
        <v>126</v>
      </c>
      <c r="G69" s="248">
        <v>126</v>
      </c>
      <c r="H69" s="248">
        <v>124</v>
      </c>
      <c r="I69" s="248">
        <v>123</v>
      </c>
      <c r="J69" s="248">
        <v>122</v>
      </c>
      <c r="K69" s="248">
        <v>122</v>
      </c>
      <c r="L69" s="248">
        <v>122</v>
      </c>
      <c r="M69" s="98"/>
      <c r="N69" s="107">
        <v>750</v>
      </c>
      <c r="O69" s="108">
        <f aca="true" t="shared" si="39" ref="O69:O77">C$68*$A69*C69/1000000*$X$8</f>
        <v>5692.5</v>
      </c>
      <c r="P69" s="108">
        <f aca="true" t="shared" si="40" ref="P69:P77">D$68*$A69*D69/1000000*$X$8</f>
        <v>6624</v>
      </c>
      <c r="Q69" s="108">
        <f aca="true" t="shared" si="41" ref="Q69:Q77">E$68*$A69*E69/1000000*$X$8</f>
        <v>7667.625</v>
      </c>
      <c r="R69" s="108">
        <f aca="true" t="shared" si="42" ref="R69:R77">F$68*$A69*F69/1000000*$X$8</f>
        <v>8694</v>
      </c>
      <c r="S69" s="108">
        <f aca="true" t="shared" si="43" ref="S69:S77">G$68*$A69*G69/1000000*$X$8</f>
        <v>9780.75</v>
      </c>
      <c r="T69" s="108">
        <f aca="true" t="shared" si="44" ref="T69:T77">H$68*$A69*H69/1000000*$X$8</f>
        <v>10695</v>
      </c>
      <c r="U69" s="108">
        <f aca="true" t="shared" si="45" ref="U69:U77">I$68*$A69*I69/1000000*$X$8</f>
        <v>11669.625</v>
      </c>
      <c r="V69" s="108">
        <f aca="true" t="shared" si="46" ref="V69:V77">J$68*$A69*J69/1000000*$X$8</f>
        <v>12627</v>
      </c>
      <c r="W69" s="108">
        <f aca="true" t="shared" si="47" ref="W69:W77">K$68*$A69*K69/1000000*$X$8</f>
        <v>13679.25</v>
      </c>
      <c r="X69" s="108">
        <f aca="true" t="shared" si="48" ref="X69:X77">L$68*$A69*L69/1000000*$X$8</f>
        <v>14731.5</v>
      </c>
    </row>
    <row r="70" spans="1:24" s="2" customFormat="1" ht="10.5" customHeight="1">
      <c r="A70" s="297">
        <v>1000</v>
      </c>
      <c r="B70" s="297"/>
      <c r="C70" s="248">
        <v>120</v>
      </c>
      <c r="D70" s="248">
        <v>117</v>
      </c>
      <c r="E70" s="248">
        <v>116</v>
      </c>
      <c r="F70" s="248">
        <v>115</v>
      </c>
      <c r="G70" s="248">
        <v>113</v>
      </c>
      <c r="H70" s="248">
        <v>113</v>
      </c>
      <c r="I70" s="248">
        <v>112</v>
      </c>
      <c r="J70" s="248">
        <v>112</v>
      </c>
      <c r="K70" s="248">
        <v>112</v>
      </c>
      <c r="L70" s="248">
        <v>111</v>
      </c>
      <c r="M70" s="98"/>
      <c r="N70" s="107">
        <v>1000</v>
      </c>
      <c r="O70" s="108">
        <f t="shared" si="39"/>
        <v>6900</v>
      </c>
      <c r="P70" s="108">
        <f t="shared" si="40"/>
        <v>8073</v>
      </c>
      <c r="Q70" s="108">
        <f t="shared" si="41"/>
        <v>9338</v>
      </c>
      <c r="R70" s="108">
        <f t="shared" si="42"/>
        <v>10580</v>
      </c>
      <c r="S70" s="108">
        <f t="shared" si="43"/>
        <v>11695.5</v>
      </c>
      <c r="T70" s="108">
        <f t="shared" si="44"/>
        <v>12995</v>
      </c>
      <c r="U70" s="108">
        <f t="shared" si="45"/>
        <v>14168</v>
      </c>
      <c r="V70" s="108">
        <f t="shared" si="46"/>
        <v>15456</v>
      </c>
      <c r="W70" s="108">
        <f t="shared" si="47"/>
        <v>16744</v>
      </c>
      <c r="X70" s="108">
        <f t="shared" si="48"/>
        <v>17871</v>
      </c>
    </row>
    <row r="71" spans="1:24" s="2" customFormat="1" ht="10.5" customHeight="1">
      <c r="A71" s="297">
        <v>1250</v>
      </c>
      <c r="B71" s="297"/>
      <c r="C71" s="248">
        <v>111</v>
      </c>
      <c r="D71" s="248">
        <v>108</v>
      </c>
      <c r="E71" s="248">
        <v>107</v>
      </c>
      <c r="F71" s="248">
        <v>105</v>
      </c>
      <c r="G71" s="248">
        <v>104</v>
      </c>
      <c r="H71" s="248">
        <v>104</v>
      </c>
      <c r="I71" s="248">
        <v>104</v>
      </c>
      <c r="J71" s="248">
        <v>103</v>
      </c>
      <c r="K71" s="248">
        <v>103</v>
      </c>
      <c r="L71" s="248">
        <v>113</v>
      </c>
      <c r="M71" s="98"/>
      <c r="N71" s="107">
        <v>1250</v>
      </c>
      <c r="O71" s="108">
        <f t="shared" si="39"/>
        <v>7978.125</v>
      </c>
      <c r="P71" s="108">
        <f t="shared" si="40"/>
        <v>9315</v>
      </c>
      <c r="Q71" s="108">
        <f t="shared" si="41"/>
        <v>10766.875</v>
      </c>
      <c r="R71" s="108">
        <f t="shared" si="42"/>
        <v>12075</v>
      </c>
      <c r="S71" s="108">
        <f t="shared" si="43"/>
        <v>13455</v>
      </c>
      <c r="T71" s="108">
        <f t="shared" si="44"/>
        <v>14950</v>
      </c>
      <c r="U71" s="108">
        <f t="shared" si="45"/>
        <v>16445</v>
      </c>
      <c r="V71" s="108">
        <f t="shared" si="46"/>
        <v>17767.5</v>
      </c>
      <c r="W71" s="108">
        <f t="shared" si="47"/>
        <v>19248.125</v>
      </c>
      <c r="X71" s="108">
        <f t="shared" si="48"/>
        <v>22741.25</v>
      </c>
    </row>
    <row r="72" spans="1:24" s="2" customFormat="1" ht="10.5" customHeight="1">
      <c r="A72" s="297">
        <v>1500</v>
      </c>
      <c r="B72" s="297"/>
      <c r="C72" s="248">
        <v>105</v>
      </c>
      <c r="D72" s="248">
        <v>104</v>
      </c>
      <c r="E72" s="248">
        <v>103</v>
      </c>
      <c r="F72" s="248">
        <v>101</v>
      </c>
      <c r="G72" s="248">
        <v>101</v>
      </c>
      <c r="H72" s="248">
        <v>100</v>
      </c>
      <c r="I72" s="248">
        <v>100</v>
      </c>
      <c r="J72" s="248">
        <v>99</v>
      </c>
      <c r="K72" s="248">
        <v>109</v>
      </c>
      <c r="L72" s="248">
        <v>108</v>
      </c>
      <c r="M72" s="98"/>
      <c r="N72" s="107">
        <v>1500</v>
      </c>
      <c r="O72" s="108">
        <f t="shared" si="39"/>
        <v>9056.25</v>
      </c>
      <c r="P72" s="108">
        <f t="shared" si="40"/>
        <v>10764</v>
      </c>
      <c r="Q72" s="108">
        <f t="shared" si="41"/>
        <v>12437.25</v>
      </c>
      <c r="R72" s="108">
        <f t="shared" si="42"/>
        <v>13938</v>
      </c>
      <c r="S72" s="108">
        <f t="shared" si="43"/>
        <v>15680.25</v>
      </c>
      <c r="T72" s="108">
        <f t="shared" si="44"/>
        <v>17250</v>
      </c>
      <c r="U72" s="108">
        <f t="shared" si="45"/>
        <v>18975</v>
      </c>
      <c r="V72" s="108">
        <f t="shared" si="46"/>
        <v>20493</v>
      </c>
      <c r="W72" s="108">
        <f t="shared" si="47"/>
        <v>24443.25</v>
      </c>
      <c r="X72" s="108">
        <f t="shared" si="48"/>
        <v>26082</v>
      </c>
    </row>
    <row r="73" spans="1:24" s="2" customFormat="1" ht="10.5" customHeight="1">
      <c r="A73" s="297">
        <v>1750</v>
      </c>
      <c r="B73" s="297"/>
      <c r="C73" s="248">
        <v>107</v>
      </c>
      <c r="D73" s="248">
        <v>104</v>
      </c>
      <c r="E73" s="248">
        <v>103</v>
      </c>
      <c r="F73" s="248">
        <v>101</v>
      </c>
      <c r="G73" s="248">
        <v>101</v>
      </c>
      <c r="H73" s="248">
        <v>100</v>
      </c>
      <c r="I73" s="248">
        <v>100</v>
      </c>
      <c r="J73" s="248">
        <v>99</v>
      </c>
      <c r="K73" s="248">
        <v>103</v>
      </c>
      <c r="L73" s="248">
        <v>103</v>
      </c>
      <c r="M73" s="98"/>
      <c r="N73" s="107">
        <v>1750</v>
      </c>
      <c r="O73" s="108">
        <f t="shared" si="39"/>
        <v>10766.875</v>
      </c>
      <c r="P73" s="108">
        <f t="shared" si="40"/>
        <v>12558</v>
      </c>
      <c r="Q73" s="108">
        <f t="shared" si="41"/>
        <v>14510.125</v>
      </c>
      <c r="R73" s="108">
        <f t="shared" si="42"/>
        <v>16261</v>
      </c>
      <c r="S73" s="108">
        <f t="shared" si="43"/>
        <v>18293.625</v>
      </c>
      <c r="T73" s="108">
        <f t="shared" si="44"/>
        <v>20125</v>
      </c>
      <c r="U73" s="108">
        <f t="shared" si="45"/>
        <v>22137.5</v>
      </c>
      <c r="V73" s="108">
        <f t="shared" si="46"/>
        <v>23908.5</v>
      </c>
      <c r="W73" s="108">
        <f t="shared" si="47"/>
        <v>26947.375</v>
      </c>
      <c r="X73" s="108">
        <f t="shared" si="48"/>
        <v>29020.25</v>
      </c>
    </row>
    <row r="74" spans="1:24" s="2" customFormat="1" ht="10.5" customHeight="1">
      <c r="A74" s="297">
        <v>2000</v>
      </c>
      <c r="B74" s="297"/>
      <c r="C74" s="248">
        <v>104</v>
      </c>
      <c r="D74" s="248">
        <v>101</v>
      </c>
      <c r="E74" s="248">
        <v>100</v>
      </c>
      <c r="F74" s="248">
        <v>99</v>
      </c>
      <c r="G74" s="248">
        <v>99</v>
      </c>
      <c r="H74" s="248">
        <v>97</v>
      </c>
      <c r="I74" s="248">
        <v>97</v>
      </c>
      <c r="J74" s="248">
        <v>107</v>
      </c>
      <c r="K74" s="248">
        <v>105</v>
      </c>
      <c r="L74" s="248">
        <v>105</v>
      </c>
      <c r="M74" s="98"/>
      <c r="N74" s="107">
        <v>2000</v>
      </c>
      <c r="O74" s="108">
        <f t="shared" si="39"/>
        <v>11960</v>
      </c>
      <c r="P74" s="108">
        <f t="shared" si="40"/>
        <v>13938</v>
      </c>
      <c r="Q74" s="108">
        <f t="shared" si="41"/>
        <v>16100</v>
      </c>
      <c r="R74" s="108">
        <f t="shared" si="42"/>
        <v>18216</v>
      </c>
      <c r="S74" s="108">
        <f t="shared" si="43"/>
        <v>20493</v>
      </c>
      <c r="T74" s="108">
        <f t="shared" si="44"/>
        <v>22310</v>
      </c>
      <c r="U74" s="108">
        <f t="shared" si="45"/>
        <v>24541</v>
      </c>
      <c r="V74" s="108">
        <f t="shared" si="46"/>
        <v>29532</v>
      </c>
      <c r="W74" s="108">
        <f t="shared" si="47"/>
        <v>31395</v>
      </c>
      <c r="X74" s="108">
        <f t="shared" si="48"/>
        <v>33810</v>
      </c>
    </row>
    <row r="75" spans="1:24" s="2" customFormat="1" ht="10.5" customHeight="1">
      <c r="A75" s="297">
        <v>2250</v>
      </c>
      <c r="B75" s="297"/>
      <c r="C75" s="248">
        <v>107</v>
      </c>
      <c r="D75" s="248">
        <v>104</v>
      </c>
      <c r="E75" s="248">
        <v>103</v>
      </c>
      <c r="F75" s="248">
        <v>101</v>
      </c>
      <c r="G75" s="248">
        <v>101</v>
      </c>
      <c r="H75" s="248">
        <v>100</v>
      </c>
      <c r="I75" s="248">
        <v>103</v>
      </c>
      <c r="J75" s="248">
        <v>101</v>
      </c>
      <c r="K75" s="248">
        <v>101</v>
      </c>
      <c r="L75" s="248">
        <v>100</v>
      </c>
      <c r="M75" s="98"/>
      <c r="N75" s="107">
        <v>2250</v>
      </c>
      <c r="O75" s="108">
        <f t="shared" si="39"/>
        <v>13843.125</v>
      </c>
      <c r="P75" s="108">
        <f t="shared" si="40"/>
        <v>16146</v>
      </c>
      <c r="Q75" s="108">
        <f t="shared" si="41"/>
        <v>18655.875</v>
      </c>
      <c r="R75" s="108">
        <f t="shared" si="42"/>
        <v>20907</v>
      </c>
      <c r="S75" s="108">
        <f t="shared" si="43"/>
        <v>23520.375</v>
      </c>
      <c r="T75" s="108">
        <f t="shared" si="44"/>
        <v>25875</v>
      </c>
      <c r="U75" s="108">
        <f t="shared" si="45"/>
        <v>29316.375</v>
      </c>
      <c r="V75" s="108">
        <f t="shared" si="46"/>
        <v>31360.5</v>
      </c>
      <c r="W75" s="108">
        <f t="shared" si="47"/>
        <v>33973.875</v>
      </c>
      <c r="X75" s="108">
        <f t="shared" si="48"/>
        <v>36225</v>
      </c>
    </row>
    <row r="76" spans="1:24" s="2" customFormat="1" ht="10.5" customHeight="1">
      <c r="A76" s="297">
        <v>2500</v>
      </c>
      <c r="B76" s="297"/>
      <c r="C76" s="248">
        <v>105</v>
      </c>
      <c r="D76" s="248">
        <v>103</v>
      </c>
      <c r="E76" s="248">
        <v>101</v>
      </c>
      <c r="F76" s="248">
        <v>100</v>
      </c>
      <c r="G76" s="248">
        <v>99</v>
      </c>
      <c r="H76" s="248">
        <v>97</v>
      </c>
      <c r="I76" s="248">
        <v>100</v>
      </c>
      <c r="J76" s="248">
        <v>100</v>
      </c>
      <c r="K76" s="248">
        <v>100</v>
      </c>
      <c r="L76" s="248">
        <v>116</v>
      </c>
      <c r="M76" s="98"/>
      <c r="N76" s="107">
        <v>2500</v>
      </c>
      <c r="O76" s="108">
        <f t="shared" si="39"/>
        <v>15093.75</v>
      </c>
      <c r="P76" s="108">
        <f t="shared" si="40"/>
        <v>17767.5</v>
      </c>
      <c r="Q76" s="108">
        <f t="shared" si="41"/>
        <v>20326.25</v>
      </c>
      <c r="R76" s="108">
        <f t="shared" si="42"/>
        <v>23000</v>
      </c>
      <c r="S76" s="108">
        <f t="shared" si="43"/>
        <v>25616.25</v>
      </c>
      <c r="T76" s="108">
        <f t="shared" si="44"/>
        <v>27887.5</v>
      </c>
      <c r="U76" s="108">
        <f t="shared" si="45"/>
        <v>31625</v>
      </c>
      <c r="V76" s="108">
        <f t="shared" si="46"/>
        <v>34500</v>
      </c>
      <c r="W76" s="108">
        <f t="shared" si="47"/>
        <v>37375</v>
      </c>
      <c r="X76" s="108">
        <f t="shared" si="48"/>
        <v>46690</v>
      </c>
    </row>
    <row r="77" spans="1:24" s="2" customFormat="1" ht="10.5" customHeight="1">
      <c r="A77" s="324">
        <v>2750</v>
      </c>
      <c r="B77" s="324"/>
      <c r="C77" s="249">
        <v>103</v>
      </c>
      <c r="D77" s="249">
        <v>101</v>
      </c>
      <c r="E77" s="249">
        <v>100</v>
      </c>
      <c r="F77" s="249">
        <v>99</v>
      </c>
      <c r="G77" s="249">
        <v>97</v>
      </c>
      <c r="H77" s="249">
        <v>97</v>
      </c>
      <c r="I77" s="249">
        <v>99</v>
      </c>
      <c r="J77" s="249">
        <v>99</v>
      </c>
      <c r="K77" s="249">
        <v>99</v>
      </c>
      <c r="L77" s="249">
        <v>117</v>
      </c>
      <c r="M77" s="98"/>
      <c r="N77" s="107">
        <v>2750</v>
      </c>
      <c r="O77" s="108">
        <f t="shared" si="39"/>
        <v>16286.875</v>
      </c>
      <c r="P77" s="108">
        <f t="shared" si="40"/>
        <v>19164.75</v>
      </c>
      <c r="Q77" s="108">
        <f t="shared" si="41"/>
        <v>22137.5</v>
      </c>
      <c r="R77" s="108">
        <f t="shared" si="42"/>
        <v>25047</v>
      </c>
      <c r="S77" s="108">
        <f t="shared" si="43"/>
        <v>27608.625</v>
      </c>
      <c r="T77" s="108">
        <f t="shared" si="44"/>
        <v>30676.25</v>
      </c>
      <c r="U77" s="108">
        <f t="shared" si="45"/>
        <v>34439.625</v>
      </c>
      <c r="V77" s="108">
        <f t="shared" si="46"/>
        <v>37570.5</v>
      </c>
      <c r="W77" s="108">
        <f t="shared" si="47"/>
        <v>40701.375</v>
      </c>
      <c r="X77" s="108">
        <f t="shared" si="48"/>
        <v>51801.75</v>
      </c>
    </row>
    <row r="78" spans="1:23" s="2" customFormat="1" ht="10.5" customHeight="1">
      <c r="A78" s="236"/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</row>
    <row r="79" spans="1:23" s="2" customFormat="1" ht="10.5" customHeight="1">
      <c r="A79" s="213"/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</row>
    <row r="80" spans="1:23" s="2" customFormat="1" ht="10.5" customHeight="1">
      <c r="A80" s="213"/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</row>
    <row r="81" spans="1:23" s="2" customFormat="1" ht="10.5" customHeight="1">
      <c r="A81" s="77"/>
      <c r="B81" s="77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98"/>
      <c r="N81" s="98"/>
      <c r="O81" s="73"/>
      <c r="P81" s="77"/>
      <c r="Q81" s="77"/>
      <c r="R81" s="98"/>
      <c r="S81" s="98"/>
      <c r="T81" s="98"/>
      <c r="U81" s="98"/>
      <c r="V81" s="98"/>
      <c r="W81" s="98"/>
    </row>
    <row r="82" spans="1:23" s="10" customFormat="1" ht="3" customHeight="1">
      <c r="A82" s="11"/>
      <c r="B82" s="12"/>
      <c r="C82" s="12"/>
      <c r="D82" s="1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4" s="4" customFormat="1" ht="12.75" customHeight="1">
      <c r="A83" s="323" t="s">
        <v>298</v>
      </c>
      <c r="B83" s="323"/>
      <c r="C83" s="323"/>
      <c r="D83" s="323"/>
      <c r="E83" s="323"/>
      <c r="F83" s="323"/>
      <c r="G83" s="323"/>
      <c r="H83" s="323"/>
      <c r="I83" s="323"/>
      <c r="J83" s="323"/>
      <c r="K83" s="323"/>
      <c r="L83" s="323"/>
      <c r="M83" s="323"/>
      <c r="N83" s="323"/>
      <c r="O83" s="323"/>
      <c r="P83" s="323"/>
      <c r="Q83" s="323"/>
      <c r="R83" s="323"/>
      <c r="S83" s="323"/>
      <c r="T83" s="323"/>
      <c r="U83" s="323"/>
      <c r="V83" s="323"/>
      <c r="W83" s="323"/>
      <c r="X83" s="323"/>
    </row>
    <row r="84" spans="1:23" s="4" customFormat="1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5"/>
      <c r="W84" s="5"/>
    </row>
    <row r="85" spans="1:23" s="4" customFormat="1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5"/>
      <c r="W85" s="5"/>
    </row>
    <row r="86" spans="2:23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2:23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2:23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2:23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2:23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2:23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</sheetData>
  <sheetProtection selectLockedCells="1"/>
  <protectedRanges>
    <protectedRange sqref="A82:W83" name="бизнес_1"/>
    <protectedRange sqref="O14:W23 O28:W37 O69:X77 O56:X64 O43:X51" name="бизнес"/>
    <protectedRange sqref="C27:K27 C13:K13 O13:W13 C55:K55 O55:W55 O27:W27 C68:K68 O68:W68 C42:L42 O42:X42" name="бизнес_3"/>
    <protectedRange sqref="A12:I12 A26:I26 A54:I54 A67:I67 A41:I41" name="бизнес_4"/>
  </protectedRanges>
  <mergeCells count="76">
    <mergeCell ref="A33:B33"/>
    <mergeCell ref="A26:K26"/>
    <mergeCell ref="O9:W10"/>
    <mergeCell ref="A18:B18"/>
    <mergeCell ref="A11:X11"/>
    <mergeCell ref="A3:X3"/>
    <mergeCell ref="A16:B16"/>
    <mergeCell ref="A15:B15"/>
    <mergeCell ref="V8:W8"/>
    <mergeCell ref="A8:U8"/>
    <mergeCell ref="A35:B35"/>
    <mergeCell ref="A30:B30"/>
    <mergeCell ref="A28:B28"/>
    <mergeCell ref="A1:W1"/>
    <mergeCell ref="A2:W2"/>
    <mergeCell ref="A13:B13"/>
    <mergeCell ref="A27:B27"/>
    <mergeCell ref="A21:B21"/>
    <mergeCell ref="A22:B22"/>
    <mergeCell ref="A12:K12"/>
    <mergeCell ref="A83:X83"/>
    <mergeCell ref="A77:B77"/>
    <mergeCell ref="A76:B76"/>
    <mergeCell ref="A72:B72"/>
    <mergeCell ref="A73:B73"/>
    <mergeCell ref="A56:B56"/>
    <mergeCell ref="A57:B57"/>
    <mergeCell ref="A58:B58"/>
    <mergeCell ref="A69:B69"/>
    <mergeCell ref="A59:B59"/>
    <mergeCell ref="A61:B61"/>
    <mergeCell ref="A62:B62"/>
    <mergeCell ref="A74:B74"/>
    <mergeCell ref="A75:B75"/>
    <mergeCell ref="A70:B70"/>
    <mergeCell ref="A71:B71"/>
    <mergeCell ref="A64:B64"/>
    <mergeCell ref="A63:B63"/>
    <mergeCell ref="A68:B68"/>
    <mergeCell ref="A67:L67"/>
    <mergeCell ref="N67:X67"/>
    <mergeCell ref="N26:X26"/>
    <mergeCell ref="N12:X12"/>
    <mergeCell ref="A25:X25"/>
    <mergeCell ref="A66:X66"/>
    <mergeCell ref="A60:B60"/>
    <mergeCell ref="A37:B37"/>
    <mergeCell ref="A55:B55"/>
    <mergeCell ref="A43:B43"/>
    <mergeCell ref="A44:B44"/>
    <mergeCell ref="A23:B23"/>
    <mergeCell ref="A29:B29"/>
    <mergeCell ref="A20:B20"/>
    <mergeCell ref="A34:B34"/>
    <mergeCell ref="A19:B19"/>
    <mergeCell ref="N54:X54"/>
    <mergeCell ref="A45:B45"/>
    <mergeCell ref="A46:B46"/>
    <mergeCell ref="A47:B47"/>
    <mergeCell ref="A54:L54"/>
    <mergeCell ref="A51:B51"/>
    <mergeCell ref="A42:B42"/>
    <mergeCell ref="Q4:X7"/>
    <mergeCell ref="A53:X53"/>
    <mergeCell ref="A36:B36"/>
    <mergeCell ref="A9:N10"/>
    <mergeCell ref="A14:B14"/>
    <mergeCell ref="A17:B17"/>
    <mergeCell ref="A31:B31"/>
    <mergeCell ref="A32:B32"/>
    <mergeCell ref="N41:X41"/>
    <mergeCell ref="A41:L41"/>
    <mergeCell ref="A40:X40"/>
    <mergeCell ref="A48:B48"/>
    <mergeCell ref="A49:B49"/>
    <mergeCell ref="A50:B50"/>
  </mergeCells>
  <printOptions horizontalCentered="1"/>
  <pageMargins left="0.7086614173228347" right="0.2362204724409449" top="0.35433070866141736" bottom="0.35433070866141736" header="0.35433070866141736" footer="0.35433070866141736"/>
  <pageSetup fitToHeight="3" fitToWidth="1"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68"/>
  <sheetViews>
    <sheetView showGridLines="0" tabSelected="1" view="pageBreakPreview" zoomScaleSheetLayoutView="100" zoomScalePageLayoutView="0" workbookViewId="0" topLeftCell="A1">
      <selection activeCell="J47" sqref="J47"/>
    </sheetView>
  </sheetViews>
  <sheetFormatPr defaultColWidth="9.140625" defaultRowHeight="12.75"/>
  <cols>
    <col min="1" max="1" width="3.28125" style="6" customWidth="1"/>
    <col min="2" max="2" width="4.421875" style="6" customWidth="1"/>
    <col min="3" max="21" width="6.421875" style="6" customWidth="1"/>
    <col min="22" max="16384" width="9.140625" style="6" customWidth="1"/>
  </cols>
  <sheetData>
    <row r="1" spans="1:20" s="4" customFormat="1" ht="54" customHeight="1">
      <c r="A1" s="268" t="s">
        <v>16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</row>
    <row r="2" spans="1:20" s="5" customFormat="1" ht="28.5" customHeight="1">
      <c r="A2" s="308" t="s">
        <v>352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</row>
    <row r="3" spans="1:21" s="5" customFormat="1" ht="12.75" customHeight="1">
      <c r="A3" s="274" t="s">
        <v>293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</row>
    <row r="4" spans="1:20" ht="15" customHeight="1">
      <c r="A4" s="35"/>
      <c r="B4" s="35"/>
      <c r="C4" s="36"/>
      <c r="D4" s="36"/>
      <c r="E4" s="36"/>
      <c r="F4" s="36"/>
      <c r="G4" s="36"/>
      <c r="H4" s="41"/>
      <c r="I4" s="211"/>
      <c r="J4" s="211"/>
      <c r="K4" s="63"/>
      <c r="L4" s="353" t="s">
        <v>346</v>
      </c>
      <c r="M4" s="354"/>
      <c r="N4" s="354"/>
      <c r="O4" s="354"/>
      <c r="P4" s="354"/>
      <c r="Q4" s="354"/>
      <c r="R4" s="354"/>
      <c r="S4" s="354"/>
      <c r="T4" s="354"/>
    </row>
    <row r="5" spans="1:20" ht="15" customHeight="1">
      <c r="A5" s="35"/>
      <c r="B5" s="35"/>
      <c r="C5" s="36"/>
      <c r="D5" s="36"/>
      <c r="E5" s="36"/>
      <c r="F5" s="36"/>
      <c r="G5" s="36"/>
      <c r="H5" s="61"/>
      <c r="I5" s="61"/>
      <c r="J5" s="61"/>
      <c r="K5" s="63"/>
      <c r="L5" s="354"/>
      <c r="M5" s="354"/>
      <c r="N5" s="354"/>
      <c r="O5" s="354"/>
      <c r="P5" s="354"/>
      <c r="Q5" s="354"/>
      <c r="R5" s="354"/>
      <c r="S5" s="354"/>
      <c r="T5" s="354"/>
    </row>
    <row r="6" spans="1:20" ht="15" customHeight="1">
      <c r="A6" s="35"/>
      <c r="B6" s="35"/>
      <c r="C6" s="36"/>
      <c r="D6" s="36"/>
      <c r="E6" s="36"/>
      <c r="F6" s="36"/>
      <c r="G6" s="36"/>
      <c r="H6" s="61"/>
      <c r="I6" s="61"/>
      <c r="J6" s="61"/>
      <c r="K6" s="63"/>
      <c r="L6" s="354"/>
      <c r="M6" s="354"/>
      <c r="N6" s="354"/>
      <c r="O6" s="354"/>
      <c r="P6" s="354"/>
      <c r="Q6" s="354"/>
      <c r="R6" s="354"/>
      <c r="S6" s="354"/>
      <c r="T6" s="354"/>
    </row>
    <row r="7" spans="1:20" ht="15" customHeight="1">
      <c r="A7" s="35"/>
      <c r="B7" s="35"/>
      <c r="C7" s="36"/>
      <c r="D7" s="36"/>
      <c r="E7" s="36"/>
      <c r="F7" s="36"/>
      <c r="G7" s="36"/>
      <c r="H7" s="62"/>
      <c r="I7" s="62"/>
      <c r="J7" s="62"/>
      <c r="K7" s="64"/>
      <c r="L7" s="355"/>
      <c r="M7" s="355"/>
      <c r="N7" s="355"/>
      <c r="O7" s="355"/>
      <c r="P7" s="355"/>
      <c r="Q7" s="355"/>
      <c r="R7" s="355"/>
      <c r="S7" s="355"/>
      <c r="T7" s="355"/>
    </row>
    <row r="8" spans="1:21" s="5" customFormat="1" ht="12.75" customHeight="1">
      <c r="A8" s="274" t="s">
        <v>17</v>
      </c>
      <c r="B8" s="274"/>
      <c r="C8" s="274"/>
      <c r="D8" s="274"/>
      <c r="E8" s="274"/>
      <c r="F8" s="274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99"/>
      <c r="S8" s="338" t="s">
        <v>61</v>
      </c>
      <c r="T8" s="339"/>
      <c r="U8" s="255">
        <f>Содержание!Y10</f>
        <v>46</v>
      </c>
    </row>
    <row r="9" spans="1:20" ht="34.5" customHeight="1">
      <c r="A9" s="352" t="s">
        <v>54</v>
      </c>
      <c r="B9" s="352"/>
      <c r="C9" s="352"/>
      <c r="D9" s="352"/>
      <c r="E9" s="352"/>
      <c r="F9" s="352"/>
      <c r="G9" s="352"/>
      <c r="H9" s="352"/>
      <c r="I9" s="81"/>
      <c r="J9" s="81" t="s">
        <v>55</v>
      </c>
      <c r="K9" s="352" t="s">
        <v>56</v>
      </c>
      <c r="L9" s="352"/>
      <c r="M9" s="352"/>
      <c r="N9" s="352"/>
      <c r="O9" s="352"/>
      <c r="P9" s="352"/>
      <c r="Q9" s="352"/>
      <c r="R9" s="352"/>
      <c r="S9" s="352"/>
      <c r="T9" s="352"/>
    </row>
    <row r="10" spans="1:21" s="5" customFormat="1" ht="12.75" customHeight="1">
      <c r="A10" s="336" t="s">
        <v>19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</row>
    <row r="11" spans="1:20" s="37" customFormat="1" ht="18.75" customHeight="1">
      <c r="A11" s="359" t="s">
        <v>294</v>
      </c>
      <c r="B11" s="359"/>
      <c r="C11" s="359"/>
      <c r="D11" s="359"/>
      <c r="E11" s="359"/>
      <c r="F11" s="359"/>
      <c r="G11" s="359"/>
      <c r="H11" s="359"/>
      <c r="I11" s="359"/>
      <c r="J11" s="82"/>
      <c r="K11" s="357"/>
      <c r="L11" s="357"/>
      <c r="M11" s="357"/>
      <c r="N11" s="357"/>
      <c r="O11" s="357"/>
      <c r="P11" s="357"/>
      <c r="Q11" s="357"/>
      <c r="R11" s="357"/>
      <c r="S11" s="357"/>
      <c r="T11" s="209"/>
    </row>
    <row r="12" spans="1:20" ht="12" customHeight="1">
      <c r="A12" s="349" t="s">
        <v>20</v>
      </c>
      <c r="B12" s="350"/>
      <c r="C12" s="350"/>
      <c r="D12" s="350"/>
      <c r="E12" s="350"/>
      <c r="F12" s="350"/>
      <c r="G12" s="350"/>
      <c r="H12" s="350"/>
      <c r="I12" s="351"/>
      <c r="J12" s="83"/>
      <c r="K12" s="335"/>
      <c r="L12" s="335"/>
      <c r="M12" s="335"/>
      <c r="N12" s="335"/>
      <c r="O12" s="335"/>
      <c r="P12" s="335"/>
      <c r="Q12" s="335"/>
      <c r="R12" s="335"/>
      <c r="S12" s="335"/>
      <c r="T12" s="209"/>
    </row>
    <row r="13" spans="1:20" ht="11.25" customHeight="1">
      <c r="A13" s="340" t="s">
        <v>47</v>
      </c>
      <c r="B13" s="341"/>
      <c r="C13" s="341"/>
      <c r="D13" s="341"/>
      <c r="E13" s="341"/>
      <c r="F13" s="341"/>
      <c r="G13" s="341"/>
      <c r="H13" s="341"/>
      <c r="I13" s="342"/>
      <c r="J13" s="82"/>
      <c r="K13" s="358"/>
      <c r="L13" s="358"/>
      <c r="M13" s="358"/>
      <c r="N13" s="358"/>
      <c r="O13" s="358"/>
      <c r="P13" s="358"/>
      <c r="Q13" s="358"/>
      <c r="R13" s="358"/>
      <c r="S13" s="358"/>
      <c r="T13" s="210"/>
    </row>
    <row r="14" spans="1:20" ht="13.5" customHeight="1">
      <c r="A14" s="343" t="s">
        <v>48</v>
      </c>
      <c r="B14" s="344"/>
      <c r="C14" s="344"/>
      <c r="D14" s="344"/>
      <c r="E14" s="344"/>
      <c r="F14" s="344"/>
      <c r="G14" s="344"/>
      <c r="H14" s="344"/>
      <c r="I14" s="345"/>
      <c r="J14" s="84"/>
      <c r="K14" s="358"/>
      <c r="L14" s="358"/>
      <c r="M14" s="358"/>
      <c r="N14" s="358"/>
      <c r="O14" s="358"/>
      <c r="P14" s="358"/>
      <c r="Q14" s="358"/>
      <c r="R14" s="358"/>
      <c r="S14" s="358"/>
      <c r="T14" s="210"/>
    </row>
    <row r="15" spans="1:20" ht="5.25" customHeight="1">
      <c r="A15" s="346"/>
      <c r="B15" s="347"/>
      <c r="C15" s="347"/>
      <c r="D15" s="347"/>
      <c r="E15" s="347"/>
      <c r="F15" s="347"/>
      <c r="G15" s="347"/>
      <c r="H15" s="347"/>
      <c r="I15" s="348"/>
      <c r="J15" s="84"/>
      <c r="K15" s="83"/>
      <c r="L15" s="83"/>
      <c r="M15" s="83"/>
      <c r="N15" s="83"/>
      <c r="O15" s="83"/>
      <c r="P15" s="83"/>
      <c r="Q15" s="83"/>
      <c r="R15" s="83"/>
      <c r="S15" s="83"/>
      <c r="T15" s="83"/>
    </row>
    <row r="16" spans="1:20" ht="9.75" customHeight="1">
      <c r="A16" s="349" t="s">
        <v>21</v>
      </c>
      <c r="B16" s="350"/>
      <c r="C16" s="350"/>
      <c r="D16" s="350"/>
      <c r="E16" s="350"/>
      <c r="F16" s="350"/>
      <c r="G16" s="350"/>
      <c r="H16" s="350"/>
      <c r="I16" s="351"/>
      <c r="J16" s="84"/>
      <c r="K16" s="83"/>
      <c r="L16" s="83"/>
      <c r="M16" s="83"/>
      <c r="N16" s="83"/>
      <c r="O16" s="83"/>
      <c r="P16" s="83"/>
      <c r="Q16" s="83"/>
      <c r="R16" s="83"/>
      <c r="S16" s="83"/>
      <c r="T16" s="83"/>
    </row>
    <row r="17" spans="1:20" ht="9.75" customHeight="1">
      <c r="A17" s="356" t="s">
        <v>22</v>
      </c>
      <c r="B17" s="356"/>
      <c r="C17" s="356"/>
      <c r="D17" s="356"/>
      <c r="E17" s="356"/>
      <c r="F17" s="356"/>
      <c r="G17" s="356"/>
      <c r="H17" s="356"/>
      <c r="I17" s="356"/>
      <c r="J17" s="84"/>
      <c r="K17" s="83"/>
      <c r="L17" s="83"/>
      <c r="M17" s="83"/>
      <c r="N17" s="83"/>
      <c r="O17" s="83"/>
      <c r="P17" s="83"/>
      <c r="Q17" s="83"/>
      <c r="R17" s="83"/>
      <c r="S17" s="83"/>
      <c r="T17" s="83"/>
    </row>
    <row r="18" spans="1:20" ht="11.25" customHeight="1">
      <c r="A18" s="356" t="s">
        <v>23</v>
      </c>
      <c r="B18" s="356"/>
      <c r="C18" s="356"/>
      <c r="D18" s="356"/>
      <c r="E18" s="356"/>
      <c r="F18" s="356"/>
      <c r="G18" s="356"/>
      <c r="H18" s="356"/>
      <c r="I18" s="356"/>
      <c r="J18" s="84"/>
      <c r="K18" s="83"/>
      <c r="L18" s="83"/>
      <c r="M18" s="83"/>
      <c r="N18" s="83"/>
      <c r="O18" s="83"/>
      <c r="P18" s="83"/>
      <c r="Q18" s="83"/>
      <c r="R18" s="83"/>
      <c r="S18" s="83"/>
      <c r="T18" s="83"/>
    </row>
    <row r="19" spans="10:20" ht="11.25" customHeight="1"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0" ht="6" customHeight="1">
      <c r="A20" s="334"/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</row>
    <row r="21" spans="1:21" s="5" customFormat="1" ht="22.5" customHeight="1">
      <c r="A21" s="314" t="s">
        <v>297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</row>
    <row r="22" spans="1:20" ht="2.25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0"/>
      <c r="P22" s="80"/>
      <c r="Q22" s="80"/>
      <c r="R22" s="80"/>
      <c r="S22" s="80"/>
      <c r="T22" s="80"/>
    </row>
    <row r="23" spans="1:21" ht="11.25" customHeight="1">
      <c r="A23" s="320" t="s">
        <v>295</v>
      </c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</row>
    <row r="24" spans="1:21" s="38" customFormat="1" ht="11.25" customHeight="1">
      <c r="A24" s="332"/>
      <c r="B24" s="332"/>
      <c r="C24" s="215">
        <v>1100</v>
      </c>
      <c r="D24" s="215">
        <v>1350</v>
      </c>
      <c r="E24" s="215">
        <v>1600</v>
      </c>
      <c r="F24" s="215">
        <v>1850</v>
      </c>
      <c r="G24" s="215">
        <v>2100</v>
      </c>
      <c r="H24" s="215">
        <v>2350</v>
      </c>
      <c r="I24" s="215">
        <v>2600</v>
      </c>
      <c r="J24" s="215">
        <v>2850</v>
      </c>
      <c r="K24" s="215">
        <v>3100</v>
      </c>
      <c r="L24" s="215">
        <v>3350</v>
      </c>
      <c r="M24" s="215">
        <v>3600</v>
      </c>
      <c r="N24" s="215">
        <v>3850</v>
      </c>
      <c r="O24" s="216">
        <v>4100</v>
      </c>
      <c r="P24" s="216">
        <v>4350</v>
      </c>
      <c r="Q24" s="216">
        <v>4600</v>
      </c>
      <c r="R24" s="216">
        <v>4850</v>
      </c>
      <c r="S24" s="215">
        <v>5100</v>
      </c>
      <c r="T24" s="217">
        <v>5350</v>
      </c>
      <c r="U24" s="218">
        <v>5600</v>
      </c>
    </row>
    <row r="25" spans="1:21" s="38" customFormat="1" ht="11.25" customHeight="1">
      <c r="A25" s="329">
        <v>1000</v>
      </c>
      <c r="B25" s="329"/>
      <c r="C25" s="241">
        <v>185</v>
      </c>
      <c r="D25" s="241">
        <v>174</v>
      </c>
      <c r="E25" s="241">
        <v>166</v>
      </c>
      <c r="F25" s="241">
        <v>159</v>
      </c>
      <c r="G25" s="241">
        <v>155</v>
      </c>
      <c r="H25" s="241">
        <v>151</v>
      </c>
      <c r="I25" s="241">
        <v>159</v>
      </c>
      <c r="J25" s="241">
        <v>157</v>
      </c>
      <c r="K25" s="241">
        <v>154</v>
      </c>
      <c r="L25" s="241">
        <v>151</v>
      </c>
      <c r="M25" s="241">
        <v>150</v>
      </c>
      <c r="N25" s="241">
        <v>149</v>
      </c>
      <c r="O25" s="241">
        <v>147</v>
      </c>
      <c r="P25" s="241">
        <v>146</v>
      </c>
      <c r="Q25" s="241">
        <v>144</v>
      </c>
      <c r="R25" s="241">
        <v>144</v>
      </c>
      <c r="S25" s="241">
        <v>143</v>
      </c>
      <c r="T25" s="242">
        <v>143</v>
      </c>
      <c r="U25" s="243">
        <v>142</v>
      </c>
    </row>
    <row r="26" spans="1:21" s="38" customFormat="1" ht="11.25" customHeight="1">
      <c r="A26" s="329">
        <v>1250</v>
      </c>
      <c r="B26" s="329"/>
      <c r="C26" s="241">
        <v>167</v>
      </c>
      <c r="D26" s="241">
        <v>158</v>
      </c>
      <c r="E26" s="241">
        <v>150</v>
      </c>
      <c r="F26" s="241">
        <v>144</v>
      </c>
      <c r="G26" s="241">
        <v>140</v>
      </c>
      <c r="H26" s="241">
        <v>138</v>
      </c>
      <c r="I26" s="241">
        <v>144</v>
      </c>
      <c r="J26" s="241">
        <v>142</v>
      </c>
      <c r="K26" s="241">
        <v>140</v>
      </c>
      <c r="L26" s="241">
        <v>138</v>
      </c>
      <c r="M26" s="241">
        <v>136</v>
      </c>
      <c r="N26" s="241">
        <v>136</v>
      </c>
      <c r="O26" s="241">
        <v>135</v>
      </c>
      <c r="P26" s="241">
        <v>134</v>
      </c>
      <c r="Q26" s="241">
        <v>132</v>
      </c>
      <c r="R26" s="241">
        <v>132</v>
      </c>
      <c r="S26" s="241">
        <v>131</v>
      </c>
      <c r="T26" s="242">
        <v>166</v>
      </c>
      <c r="U26" s="243">
        <v>165</v>
      </c>
    </row>
    <row r="27" spans="1:21" ht="11.25" customHeight="1">
      <c r="A27" s="329">
        <v>1500</v>
      </c>
      <c r="B27" s="329"/>
      <c r="C27" s="241">
        <v>154</v>
      </c>
      <c r="D27" s="241">
        <v>144</v>
      </c>
      <c r="E27" s="241">
        <v>138</v>
      </c>
      <c r="F27" s="241">
        <v>132</v>
      </c>
      <c r="G27" s="241">
        <v>128</v>
      </c>
      <c r="H27" s="241">
        <v>126</v>
      </c>
      <c r="I27" s="241">
        <v>132</v>
      </c>
      <c r="J27" s="241">
        <v>130</v>
      </c>
      <c r="K27" s="241">
        <v>128</v>
      </c>
      <c r="L27" s="241">
        <v>127</v>
      </c>
      <c r="M27" s="241">
        <v>126</v>
      </c>
      <c r="N27" s="241">
        <v>124</v>
      </c>
      <c r="O27" s="241">
        <v>123</v>
      </c>
      <c r="P27" s="241">
        <v>122</v>
      </c>
      <c r="Q27" s="241">
        <v>122</v>
      </c>
      <c r="R27" s="241">
        <v>120</v>
      </c>
      <c r="S27" s="241">
        <v>154</v>
      </c>
      <c r="T27" s="242">
        <v>154</v>
      </c>
      <c r="U27" s="244">
        <v>153</v>
      </c>
    </row>
    <row r="28" spans="1:21" ht="11.25" customHeight="1">
      <c r="A28" s="329">
        <v>1750</v>
      </c>
      <c r="B28" s="329"/>
      <c r="C28" s="241">
        <v>150</v>
      </c>
      <c r="D28" s="241">
        <v>140</v>
      </c>
      <c r="E28" s="241">
        <v>134</v>
      </c>
      <c r="F28" s="241">
        <v>130</v>
      </c>
      <c r="G28" s="241">
        <v>126</v>
      </c>
      <c r="H28" s="241">
        <v>123</v>
      </c>
      <c r="I28" s="241">
        <v>128</v>
      </c>
      <c r="J28" s="241">
        <v>126</v>
      </c>
      <c r="K28" s="241">
        <v>124</v>
      </c>
      <c r="L28" s="241">
        <v>123</v>
      </c>
      <c r="M28" s="241">
        <v>122</v>
      </c>
      <c r="N28" s="241">
        <v>120</v>
      </c>
      <c r="O28" s="241">
        <v>119</v>
      </c>
      <c r="P28" s="241">
        <v>117</v>
      </c>
      <c r="Q28" s="241">
        <v>117</v>
      </c>
      <c r="R28" s="241">
        <v>142</v>
      </c>
      <c r="S28" s="241">
        <v>142</v>
      </c>
      <c r="T28" s="242">
        <v>140</v>
      </c>
      <c r="U28" s="244">
        <v>140</v>
      </c>
    </row>
    <row r="29" spans="1:21" ht="11.25" customHeight="1">
      <c r="A29" s="329">
        <v>2000</v>
      </c>
      <c r="B29" s="329"/>
      <c r="C29" s="241">
        <v>142</v>
      </c>
      <c r="D29" s="241">
        <v>132</v>
      </c>
      <c r="E29" s="241">
        <v>127</v>
      </c>
      <c r="F29" s="241">
        <v>122</v>
      </c>
      <c r="G29" s="241">
        <v>119</v>
      </c>
      <c r="H29" s="241">
        <v>116</v>
      </c>
      <c r="I29" s="241">
        <v>122</v>
      </c>
      <c r="J29" s="241">
        <v>119</v>
      </c>
      <c r="K29" s="241">
        <v>117</v>
      </c>
      <c r="L29" s="241">
        <v>116</v>
      </c>
      <c r="M29" s="241">
        <v>115</v>
      </c>
      <c r="N29" s="241">
        <v>113</v>
      </c>
      <c r="O29" s="241">
        <v>112</v>
      </c>
      <c r="P29" s="241">
        <v>111</v>
      </c>
      <c r="Q29" s="241">
        <v>134</v>
      </c>
      <c r="R29" s="241">
        <v>132</v>
      </c>
      <c r="S29" s="241">
        <v>131</v>
      </c>
      <c r="T29" s="242">
        <v>131</v>
      </c>
      <c r="U29" s="244">
        <v>130</v>
      </c>
    </row>
    <row r="30" spans="1:21" ht="11.25" customHeight="1">
      <c r="A30" s="329">
        <v>2250</v>
      </c>
      <c r="B30" s="329"/>
      <c r="C30" s="241">
        <v>135</v>
      </c>
      <c r="D30" s="241">
        <v>127</v>
      </c>
      <c r="E30" s="241">
        <v>120</v>
      </c>
      <c r="F30" s="241">
        <v>116</v>
      </c>
      <c r="G30" s="241">
        <v>113</v>
      </c>
      <c r="H30" s="241">
        <v>111</v>
      </c>
      <c r="I30" s="241">
        <v>116</v>
      </c>
      <c r="J30" s="241">
        <v>113</v>
      </c>
      <c r="K30" s="241">
        <v>112</v>
      </c>
      <c r="L30" s="241">
        <v>111</v>
      </c>
      <c r="M30" s="241">
        <v>109</v>
      </c>
      <c r="N30" s="241">
        <v>108</v>
      </c>
      <c r="O30" s="241">
        <v>107</v>
      </c>
      <c r="P30" s="241">
        <v>128</v>
      </c>
      <c r="Q30" s="241">
        <v>127</v>
      </c>
      <c r="R30" s="241">
        <v>127</v>
      </c>
      <c r="S30" s="241">
        <v>126</v>
      </c>
      <c r="T30" s="242">
        <v>126</v>
      </c>
      <c r="U30" s="244">
        <v>124</v>
      </c>
    </row>
    <row r="31" spans="1:21" ht="11.25" customHeight="1">
      <c r="A31" s="329">
        <v>2500</v>
      </c>
      <c r="B31" s="329"/>
      <c r="C31" s="241">
        <v>131</v>
      </c>
      <c r="D31" s="241">
        <v>123</v>
      </c>
      <c r="E31" s="241">
        <v>117</v>
      </c>
      <c r="F31" s="241">
        <v>113</v>
      </c>
      <c r="G31" s="241">
        <v>111</v>
      </c>
      <c r="H31" s="241">
        <v>108</v>
      </c>
      <c r="I31" s="241">
        <v>113</v>
      </c>
      <c r="J31" s="241">
        <v>111</v>
      </c>
      <c r="K31" s="241">
        <v>109</v>
      </c>
      <c r="L31" s="241">
        <v>108</v>
      </c>
      <c r="M31" s="241">
        <v>107</v>
      </c>
      <c r="N31" s="241">
        <v>105</v>
      </c>
      <c r="O31" s="241">
        <v>104</v>
      </c>
      <c r="P31" s="241">
        <v>122</v>
      </c>
      <c r="Q31" s="241">
        <v>122</v>
      </c>
      <c r="R31" s="241">
        <v>120</v>
      </c>
      <c r="S31" s="241">
        <v>120</v>
      </c>
      <c r="T31" s="242">
        <v>119</v>
      </c>
      <c r="U31" s="244">
        <v>119</v>
      </c>
    </row>
    <row r="32" spans="1:21" ht="11.25" customHeight="1">
      <c r="A32" s="329">
        <v>2750</v>
      </c>
      <c r="B32" s="329"/>
      <c r="C32" s="241">
        <v>127</v>
      </c>
      <c r="D32" s="241">
        <v>119</v>
      </c>
      <c r="E32" s="241">
        <v>113</v>
      </c>
      <c r="F32" s="241">
        <v>109</v>
      </c>
      <c r="G32" s="241">
        <v>107</v>
      </c>
      <c r="H32" s="241">
        <v>104</v>
      </c>
      <c r="I32" s="241">
        <v>109</v>
      </c>
      <c r="J32" s="241">
        <v>107</v>
      </c>
      <c r="K32" s="241">
        <v>105</v>
      </c>
      <c r="L32" s="241">
        <v>104</v>
      </c>
      <c r="M32" s="241">
        <v>103</v>
      </c>
      <c r="N32" s="241">
        <v>103</v>
      </c>
      <c r="O32" s="241">
        <v>132</v>
      </c>
      <c r="P32" s="241">
        <v>131</v>
      </c>
      <c r="Q32" s="241">
        <v>128</v>
      </c>
      <c r="R32" s="241">
        <v>128</v>
      </c>
      <c r="S32" s="241">
        <v>127</v>
      </c>
      <c r="T32" s="242">
        <v>126</v>
      </c>
      <c r="U32" s="244">
        <v>124</v>
      </c>
    </row>
    <row r="33" spans="1:21" ht="11.25" customHeight="1">
      <c r="A33" s="330">
        <v>3000</v>
      </c>
      <c r="B33" s="330"/>
      <c r="C33" s="245">
        <v>177</v>
      </c>
      <c r="D33" s="245">
        <v>159</v>
      </c>
      <c r="E33" s="245">
        <v>147</v>
      </c>
      <c r="F33" s="245">
        <v>139</v>
      </c>
      <c r="G33" s="245">
        <v>132</v>
      </c>
      <c r="H33" s="245">
        <v>127</v>
      </c>
      <c r="I33" s="245">
        <v>130</v>
      </c>
      <c r="J33" s="245">
        <v>126</v>
      </c>
      <c r="K33" s="245">
        <v>122</v>
      </c>
      <c r="L33" s="245">
        <v>119</v>
      </c>
      <c r="M33" s="245">
        <v>116</v>
      </c>
      <c r="N33" s="245">
        <v>115</v>
      </c>
      <c r="O33" s="245">
        <v>127</v>
      </c>
      <c r="P33" s="245">
        <v>126</v>
      </c>
      <c r="Q33" s="245">
        <v>123</v>
      </c>
      <c r="R33" s="245">
        <v>123</v>
      </c>
      <c r="S33" s="245">
        <v>122</v>
      </c>
      <c r="T33" s="246">
        <v>120</v>
      </c>
      <c r="U33" s="247">
        <v>119</v>
      </c>
    </row>
    <row r="34" spans="1:21" ht="11.25" customHeight="1">
      <c r="A34" s="333"/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</row>
    <row r="35" spans="1:21" s="10" customFormat="1" ht="10.5" customHeight="1">
      <c r="A35" s="331" t="s">
        <v>296</v>
      </c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</row>
    <row r="36" spans="1:21" s="10" customFormat="1" ht="11.25" customHeight="1">
      <c r="A36" s="332"/>
      <c r="B36" s="332"/>
      <c r="C36" s="215">
        <v>1100</v>
      </c>
      <c r="D36" s="215">
        <v>1350</v>
      </c>
      <c r="E36" s="215">
        <v>1600</v>
      </c>
      <c r="F36" s="215">
        <v>1850</v>
      </c>
      <c r="G36" s="215">
        <v>2100</v>
      </c>
      <c r="H36" s="215">
        <v>2350</v>
      </c>
      <c r="I36" s="215">
        <v>2600</v>
      </c>
      <c r="J36" s="215">
        <v>2850</v>
      </c>
      <c r="K36" s="215">
        <v>3100</v>
      </c>
      <c r="L36" s="215">
        <v>3350</v>
      </c>
      <c r="M36" s="215">
        <v>3600</v>
      </c>
      <c r="N36" s="215">
        <v>3850</v>
      </c>
      <c r="O36" s="216">
        <v>4100</v>
      </c>
      <c r="P36" s="216">
        <v>4350</v>
      </c>
      <c r="Q36" s="216">
        <v>4600</v>
      </c>
      <c r="R36" s="216">
        <v>4850</v>
      </c>
      <c r="S36" s="215">
        <v>5100</v>
      </c>
      <c r="T36" s="217">
        <v>5350</v>
      </c>
      <c r="U36" s="218">
        <v>5600</v>
      </c>
    </row>
    <row r="37" spans="1:21" s="10" customFormat="1" ht="11.25" customHeight="1">
      <c r="A37" s="329">
        <v>1000</v>
      </c>
      <c r="B37" s="329"/>
      <c r="C37" s="219">
        <f aca="true" t="shared" si="0" ref="C37:U37">C$24*$A25*C25/1000000*$U$8</f>
        <v>9361</v>
      </c>
      <c r="D37" s="219">
        <f t="shared" si="0"/>
        <v>10805.4</v>
      </c>
      <c r="E37" s="219">
        <f t="shared" si="0"/>
        <v>12217.6</v>
      </c>
      <c r="F37" s="219">
        <f t="shared" si="0"/>
        <v>13530.9</v>
      </c>
      <c r="G37" s="219">
        <f t="shared" si="0"/>
        <v>14973</v>
      </c>
      <c r="H37" s="219">
        <f t="shared" si="0"/>
        <v>16323.1</v>
      </c>
      <c r="I37" s="219">
        <f t="shared" si="0"/>
        <v>19016.399999999998</v>
      </c>
      <c r="J37" s="219">
        <f t="shared" si="0"/>
        <v>20582.7</v>
      </c>
      <c r="K37" s="219">
        <f t="shared" si="0"/>
        <v>21960.399999999998</v>
      </c>
      <c r="L37" s="219">
        <f t="shared" si="0"/>
        <v>23269.100000000002</v>
      </c>
      <c r="M37" s="219">
        <f t="shared" si="0"/>
        <v>24840</v>
      </c>
      <c r="N37" s="219">
        <f t="shared" si="0"/>
        <v>26387.899999999998</v>
      </c>
      <c r="O37" s="219">
        <f t="shared" si="0"/>
        <v>27724.2</v>
      </c>
      <c r="P37" s="219">
        <f t="shared" si="0"/>
        <v>29214.600000000002</v>
      </c>
      <c r="Q37" s="219">
        <f t="shared" si="0"/>
        <v>30470.399999999998</v>
      </c>
      <c r="R37" s="219">
        <f t="shared" si="0"/>
        <v>32126.399999999998</v>
      </c>
      <c r="S37" s="219">
        <f t="shared" si="0"/>
        <v>33547.799999999996</v>
      </c>
      <c r="T37" s="219">
        <f t="shared" si="0"/>
        <v>35192.299999999996</v>
      </c>
      <c r="U37" s="219">
        <f t="shared" si="0"/>
        <v>36579.200000000004</v>
      </c>
    </row>
    <row r="38" spans="1:21" s="10" customFormat="1" ht="11.25" customHeight="1">
      <c r="A38" s="329">
        <v>1250</v>
      </c>
      <c r="B38" s="329"/>
      <c r="C38" s="219">
        <f aca="true" t="shared" si="1" ref="C38:U38">C$24*$A26*C26/1000000*$U$8</f>
        <v>10562.75</v>
      </c>
      <c r="D38" s="219">
        <f t="shared" si="1"/>
        <v>12264.75</v>
      </c>
      <c r="E38" s="219">
        <f t="shared" si="1"/>
        <v>13800</v>
      </c>
      <c r="F38" s="219">
        <f t="shared" si="1"/>
        <v>15318</v>
      </c>
      <c r="G38" s="219">
        <f t="shared" si="1"/>
        <v>16905</v>
      </c>
      <c r="H38" s="219">
        <f t="shared" si="1"/>
        <v>18647.25</v>
      </c>
      <c r="I38" s="219">
        <f t="shared" si="1"/>
        <v>21528</v>
      </c>
      <c r="J38" s="219">
        <f t="shared" si="1"/>
        <v>23270.25</v>
      </c>
      <c r="K38" s="219">
        <f t="shared" si="1"/>
        <v>24955</v>
      </c>
      <c r="L38" s="219">
        <f t="shared" si="1"/>
        <v>26582.25</v>
      </c>
      <c r="M38" s="219">
        <f t="shared" si="1"/>
        <v>28152</v>
      </c>
      <c r="N38" s="219">
        <f t="shared" si="1"/>
        <v>30107</v>
      </c>
      <c r="O38" s="219">
        <f t="shared" si="1"/>
        <v>31826.25</v>
      </c>
      <c r="P38" s="219">
        <f t="shared" si="1"/>
        <v>33516.75</v>
      </c>
      <c r="Q38" s="219">
        <f t="shared" si="1"/>
        <v>34914</v>
      </c>
      <c r="R38" s="219">
        <f t="shared" si="1"/>
        <v>36811.5</v>
      </c>
      <c r="S38" s="219">
        <f t="shared" si="1"/>
        <v>38415.75</v>
      </c>
      <c r="T38" s="219">
        <f t="shared" si="1"/>
        <v>51065.75</v>
      </c>
      <c r="U38" s="219">
        <f t="shared" si="1"/>
        <v>53130</v>
      </c>
    </row>
    <row r="39" spans="1:21" s="10" customFormat="1" ht="11.25" customHeight="1">
      <c r="A39" s="329">
        <v>1500</v>
      </c>
      <c r="B39" s="329"/>
      <c r="C39" s="219">
        <f aca="true" t="shared" si="2" ref="C39:U39">C$24*$A27*C27/1000000*$U$8</f>
        <v>11688.6</v>
      </c>
      <c r="D39" s="219">
        <f t="shared" si="2"/>
        <v>13413.6</v>
      </c>
      <c r="E39" s="219">
        <f t="shared" si="2"/>
        <v>15235.199999999999</v>
      </c>
      <c r="F39" s="219">
        <f t="shared" si="2"/>
        <v>16849.8</v>
      </c>
      <c r="G39" s="219">
        <f t="shared" si="2"/>
        <v>18547.2</v>
      </c>
      <c r="H39" s="219">
        <f t="shared" si="2"/>
        <v>20430.899999999998</v>
      </c>
      <c r="I39" s="219">
        <f t="shared" si="2"/>
        <v>23680.8</v>
      </c>
      <c r="J39" s="219">
        <f t="shared" si="2"/>
        <v>25564.5</v>
      </c>
      <c r="K39" s="219">
        <f t="shared" si="2"/>
        <v>27379.2</v>
      </c>
      <c r="L39" s="219">
        <f t="shared" si="2"/>
        <v>29356.05</v>
      </c>
      <c r="M39" s="219">
        <f t="shared" si="2"/>
        <v>31298.399999999998</v>
      </c>
      <c r="N39" s="219">
        <f t="shared" si="2"/>
        <v>32940.6</v>
      </c>
      <c r="O39" s="219">
        <f t="shared" si="2"/>
        <v>34796.700000000004</v>
      </c>
      <c r="P39" s="219">
        <f t="shared" si="2"/>
        <v>36618.299999999996</v>
      </c>
      <c r="Q39" s="219">
        <f t="shared" si="2"/>
        <v>38722.799999999996</v>
      </c>
      <c r="R39" s="219">
        <f t="shared" si="2"/>
        <v>40158</v>
      </c>
      <c r="S39" s="219">
        <f t="shared" si="2"/>
        <v>54192.6</v>
      </c>
      <c r="T39" s="219">
        <f t="shared" si="2"/>
        <v>56849.1</v>
      </c>
      <c r="U39" s="219">
        <f t="shared" si="2"/>
        <v>59119.200000000004</v>
      </c>
    </row>
    <row r="40" spans="1:21" s="10" customFormat="1" ht="11.25" customHeight="1">
      <c r="A40" s="329">
        <v>1750</v>
      </c>
      <c r="B40" s="329"/>
      <c r="C40" s="219">
        <f aca="true" t="shared" si="3" ref="C40:U40">C$24*$A28*C28/1000000*$U$8</f>
        <v>13282.5</v>
      </c>
      <c r="D40" s="219">
        <f t="shared" si="3"/>
        <v>15214.5</v>
      </c>
      <c r="E40" s="219">
        <f t="shared" si="3"/>
        <v>17259.2</v>
      </c>
      <c r="F40" s="219">
        <f t="shared" si="3"/>
        <v>19360.25</v>
      </c>
      <c r="G40" s="219">
        <f t="shared" si="3"/>
        <v>21300.3</v>
      </c>
      <c r="H40" s="219">
        <f t="shared" si="3"/>
        <v>23268.524999999998</v>
      </c>
      <c r="I40" s="219">
        <f t="shared" si="3"/>
        <v>26790.399999999998</v>
      </c>
      <c r="J40" s="219">
        <f t="shared" si="3"/>
        <v>28907.55</v>
      </c>
      <c r="K40" s="219">
        <f t="shared" si="3"/>
        <v>30944.2</v>
      </c>
      <c r="L40" s="219">
        <f t="shared" si="3"/>
        <v>33170.025</v>
      </c>
      <c r="M40" s="219">
        <f t="shared" si="3"/>
        <v>35355.6</v>
      </c>
      <c r="N40" s="219">
        <f t="shared" si="3"/>
        <v>37191</v>
      </c>
      <c r="O40" s="219">
        <f t="shared" si="3"/>
        <v>39275.950000000004</v>
      </c>
      <c r="P40" s="219">
        <f t="shared" si="3"/>
        <v>40970.475</v>
      </c>
      <c r="Q40" s="219">
        <f t="shared" si="3"/>
        <v>43325.1</v>
      </c>
      <c r="R40" s="219">
        <f t="shared" si="3"/>
        <v>55440.35</v>
      </c>
      <c r="S40" s="219">
        <f t="shared" si="3"/>
        <v>58298.1</v>
      </c>
      <c r="T40" s="219">
        <f t="shared" si="3"/>
        <v>60294.5</v>
      </c>
      <c r="U40" s="219">
        <f t="shared" si="3"/>
        <v>63112</v>
      </c>
    </row>
    <row r="41" spans="1:21" s="10" customFormat="1" ht="11.25" customHeight="1">
      <c r="A41" s="329">
        <v>2000</v>
      </c>
      <c r="B41" s="329"/>
      <c r="C41" s="219">
        <f aca="true" t="shared" si="4" ref="C41:U41">C$24*$A29*C29/1000000*$U$8</f>
        <v>14370.4</v>
      </c>
      <c r="D41" s="219">
        <f t="shared" si="4"/>
        <v>16394.399999999998</v>
      </c>
      <c r="E41" s="219">
        <f t="shared" si="4"/>
        <v>18694.399999999998</v>
      </c>
      <c r="F41" s="219">
        <f t="shared" si="4"/>
        <v>20764.399999999998</v>
      </c>
      <c r="G41" s="219">
        <f t="shared" si="4"/>
        <v>22990.8</v>
      </c>
      <c r="H41" s="219">
        <f t="shared" si="4"/>
        <v>25079.2</v>
      </c>
      <c r="I41" s="219">
        <f t="shared" si="4"/>
        <v>29182.399999999998</v>
      </c>
      <c r="J41" s="219">
        <f t="shared" si="4"/>
        <v>31201.8</v>
      </c>
      <c r="K41" s="219">
        <f t="shared" si="4"/>
        <v>33368.4</v>
      </c>
      <c r="L41" s="219">
        <f t="shared" si="4"/>
        <v>35751.200000000004</v>
      </c>
      <c r="M41" s="219">
        <f t="shared" si="4"/>
        <v>38088</v>
      </c>
      <c r="N41" s="219">
        <f t="shared" si="4"/>
        <v>40024.6</v>
      </c>
      <c r="O41" s="219">
        <f t="shared" si="4"/>
        <v>42246.4</v>
      </c>
      <c r="P41" s="219">
        <f t="shared" si="4"/>
        <v>44422.200000000004</v>
      </c>
      <c r="Q41" s="219">
        <f t="shared" si="4"/>
        <v>56708.799999999996</v>
      </c>
      <c r="R41" s="219">
        <f t="shared" si="4"/>
        <v>58898.4</v>
      </c>
      <c r="S41" s="219">
        <f t="shared" si="4"/>
        <v>61465.200000000004</v>
      </c>
      <c r="T41" s="219">
        <f t="shared" si="4"/>
        <v>64478.200000000004</v>
      </c>
      <c r="U41" s="219">
        <f t="shared" si="4"/>
        <v>66976</v>
      </c>
    </row>
    <row r="42" spans="1:21" s="10" customFormat="1" ht="11.25" customHeight="1">
      <c r="A42" s="329">
        <v>2250</v>
      </c>
      <c r="B42" s="329"/>
      <c r="C42" s="219">
        <f aca="true" t="shared" si="5" ref="C42:U42">C$24*$A30*C30/1000000*$U$8</f>
        <v>15369.75</v>
      </c>
      <c r="D42" s="219">
        <f t="shared" si="5"/>
        <v>17745.075</v>
      </c>
      <c r="E42" s="219">
        <f t="shared" si="5"/>
        <v>19872</v>
      </c>
      <c r="F42" s="219">
        <f t="shared" si="5"/>
        <v>22211.100000000002</v>
      </c>
      <c r="G42" s="219">
        <f t="shared" si="5"/>
        <v>24560.55</v>
      </c>
      <c r="H42" s="219">
        <f t="shared" si="5"/>
        <v>26997.975000000002</v>
      </c>
      <c r="I42" s="219">
        <f t="shared" si="5"/>
        <v>31215.600000000002</v>
      </c>
      <c r="J42" s="219">
        <f t="shared" si="5"/>
        <v>33332.174999999996</v>
      </c>
      <c r="K42" s="219">
        <f t="shared" si="5"/>
        <v>35935.200000000004</v>
      </c>
      <c r="L42" s="219">
        <f t="shared" si="5"/>
        <v>38486.475</v>
      </c>
      <c r="M42" s="219">
        <f t="shared" si="5"/>
        <v>40613.4</v>
      </c>
      <c r="N42" s="219">
        <f t="shared" si="5"/>
        <v>43035.299999999996</v>
      </c>
      <c r="O42" s="219">
        <f t="shared" si="5"/>
        <v>45405.450000000004</v>
      </c>
      <c r="P42" s="219">
        <f t="shared" si="5"/>
        <v>57628.799999999996</v>
      </c>
      <c r="Q42" s="219">
        <f t="shared" si="5"/>
        <v>60464.700000000004</v>
      </c>
      <c r="R42" s="219">
        <f t="shared" si="5"/>
        <v>63750.825000000004</v>
      </c>
      <c r="S42" s="219">
        <f t="shared" si="5"/>
        <v>66509.09999999999</v>
      </c>
      <c r="T42" s="219">
        <f t="shared" si="5"/>
        <v>69769.34999999999</v>
      </c>
      <c r="U42" s="219">
        <f t="shared" si="5"/>
        <v>71870.40000000001</v>
      </c>
    </row>
    <row r="43" spans="1:21" s="10" customFormat="1" ht="11.25" customHeight="1">
      <c r="A43" s="329">
        <v>2500</v>
      </c>
      <c r="B43" s="329"/>
      <c r="C43" s="219">
        <f aca="true" t="shared" si="6" ref="C43:U43">C$24*$A31*C31/1000000*$U$8</f>
        <v>16571.5</v>
      </c>
      <c r="D43" s="219">
        <f t="shared" si="6"/>
        <v>19095.75</v>
      </c>
      <c r="E43" s="219">
        <f t="shared" si="6"/>
        <v>21528</v>
      </c>
      <c r="F43" s="219">
        <f t="shared" si="6"/>
        <v>24040.75</v>
      </c>
      <c r="G43" s="219">
        <f t="shared" si="6"/>
        <v>26806.5</v>
      </c>
      <c r="H43" s="219">
        <f t="shared" si="6"/>
        <v>29187</v>
      </c>
      <c r="I43" s="219">
        <f t="shared" si="6"/>
        <v>33787</v>
      </c>
      <c r="J43" s="219">
        <f t="shared" si="6"/>
        <v>36380.25</v>
      </c>
      <c r="K43" s="219">
        <f t="shared" si="6"/>
        <v>38858.5</v>
      </c>
      <c r="L43" s="219">
        <f t="shared" si="6"/>
        <v>41607</v>
      </c>
      <c r="M43" s="219">
        <f t="shared" si="6"/>
        <v>44298</v>
      </c>
      <c r="N43" s="219">
        <f t="shared" si="6"/>
        <v>46488.75</v>
      </c>
      <c r="O43" s="219">
        <f t="shared" si="6"/>
        <v>49036</v>
      </c>
      <c r="P43" s="219">
        <f t="shared" si="6"/>
        <v>61030.5</v>
      </c>
      <c r="Q43" s="219">
        <f t="shared" si="6"/>
        <v>64538</v>
      </c>
      <c r="R43" s="219">
        <f t="shared" si="6"/>
        <v>66930</v>
      </c>
      <c r="S43" s="219">
        <f t="shared" si="6"/>
        <v>70380</v>
      </c>
      <c r="T43" s="219">
        <f t="shared" si="6"/>
        <v>73214.75</v>
      </c>
      <c r="U43" s="219">
        <f t="shared" si="6"/>
        <v>76636</v>
      </c>
    </row>
    <row r="44" spans="1:21" s="10" customFormat="1" ht="11.25" customHeight="1">
      <c r="A44" s="329">
        <v>2750</v>
      </c>
      <c r="B44" s="329"/>
      <c r="C44" s="219">
        <f aca="true" t="shared" si="7" ref="C44:U44">C$24*$A32*C32/1000000*$U$8</f>
        <v>17672.05</v>
      </c>
      <c r="D44" s="219">
        <f t="shared" si="7"/>
        <v>20322.225000000002</v>
      </c>
      <c r="E44" s="219">
        <f t="shared" si="7"/>
        <v>22871.2</v>
      </c>
      <c r="F44" s="219">
        <f t="shared" si="7"/>
        <v>25508.725000000002</v>
      </c>
      <c r="G44" s="219">
        <f t="shared" si="7"/>
        <v>28424.55</v>
      </c>
      <c r="H44" s="219">
        <f t="shared" si="7"/>
        <v>30916.600000000002</v>
      </c>
      <c r="I44" s="219">
        <f t="shared" si="7"/>
        <v>35850.1</v>
      </c>
      <c r="J44" s="219">
        <f t="shared" si="7"/>
        <v>38576.174999999996</v>
      </c>
      <c r="K44" s="219">
        <f t="shared" si="7"/>
        <v>41175.75</v>
      </c>
      <c r="L44" s="219">
        <f t="shared" si="7"/>
        <v>44072.6</v>
      </c>
      <c r="M44" s="219">
        <f t="shared" si="7"/>
        <v>46906.200000000004</v>
      </c>
      <c r="N44" s="219">
        <f t="shared" si="7"/>
        <v>50163.575000000004</v>
      </c>
      <c r="O44" s="219">
        <f t="shared" si="7"/>
        <v>68461.8</v>
      </c>
      <c r="P44" s="219">
        <f t="shared" si="7"/>
        <v>72086.02500000001</v>
      </c>
      <c r="Q44" s="219">
        <f t="shared" si="7"/>
        <v>74483.2</v>
      </c>
      <c r="R44" s="219">
        <f t="shared" si="7"/>
        <v>78531.2</v>
      </c>
      <c r="S44" s="219">
        <f t="shared" si="7"/>
        <v>81934.05</v>
      </c>
      <c r="T44" s="219">
        <f t="shared" si="7"/>
        <v>85273.65000000001</v>
      </c>
      <c r="U44" s="219">
        <f t="shared" si="7"/>
        <v>87841.59999999999</v>
      </c>
    </row>
    <row r="45" spans="1:21" s="10" customFormat="1" ht="11.25" customHeight="1">
      <c r="A45" s="330">
        <v>3000</v>
      </c>
      <c r="B45" s="330"/>
      <c r="C45" s="237">
        <f aca="true" t="shared" si="8" ref="C45:U45">C$24*$A33*C33/1000000*$U$8</f>
        <v>26868.600000000002</v>
      </c>
      <c r="D45" s="237">
        <f t="shared" si="8"/>
        <v>29621.7</v>
      </c>
      <c r="E45" s="237">
        <f t="shared" si="8"/>
        <v>32457.600000000002</v>
      </c>
      <c r="F45" s="237">
        <f t="shared" si="8"/>
        <v>35486.700000000004</v>
      </c>
      <c r="G45" s="237">
        <f t="shared" si="8"/>
        <v>38253.6</v>
      </c>
      <c r="H45" s="237">
        <f t="shared" si="8"/>
        <v>41186.1</v>
      </c>
      <c r="I45" s="237">
        <f t="shared" si="8"/>
        <v>46644</v>
      </c>
      <c r="J45" s="237">
        <f t="shared" si="8"/>
        <v>49555.799999999996</v>
      </c>
      <c r="K45" s="237">
        <f t="shared" si="8"/>
        <v>52191.6</v>
      </c>
      <c r="L45" s="237">
        <f t="shared" si="8"/>
        <v>55013.700000000004</v>
      </c>
      <c r="M45" s="237">
        <f t="shared" si="8"/>
        <v>57628.799999999996</v>
      </c>
      <c r="N45" s="237">
        <f t="shared" si="8"/>
        <v>61099.5</v>
      </c>
      <c r="O45" s="237">
        <f t="shared" si="8"/>
        <v>71856.59999999999</v>
      </c>
      <c r="P45" s="237">
        <f t="shared" si="8"/>
        <v>75637.8</v>
      </c>
      <c r="Q45" s="237">
        <f t="shared" si="8"/>
        <v>78080.40000000001</v>
      </c>
      <c r="R45" s="237">
        <f t="shared" si="8"/>
        <v>82323.90000000001</v>
      </c>
      <c r="S45" s="237">
        <f t="shared" si="8"/>
        <v>85863.59999999999</v>
      </c>
      <c r="T45" s="237">
        <f t="shared" si="8"/>
        <v>88596</v>
      </c>
      <c r="U45" s="237">
        <f t="shared" si="8"/>
        <v>91963.2</v>
      </c>
    </row>
    <row r="46" spans="1:21" s="10" customFormat="1" ht="11.25" customHeight="1">
      <c r="A46" s="333"/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</row>
    <row r="47" spans="1:20" s="10" customFormat="1" ht="10.5" customHeight="1">
      <c r="A47" s="86"/>
      <c r="B47" s="86"/>
      <c r="C47" s="86"/>
      <c r="D47" s="8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</row>
    <row r="48" spans="1:20" s="10" customFormat="1" ht="3" customHeight="1" hidden="1">
      <c r="A48" s="87"/>
      <c r="B48" s="88"/>
      <c r="C48" s="88"/>
      <c r="D48" s="88"/>
      <c r="E48" s="89"/>
      <c r="F48" s="89"/>
      <c r="G48" s="90"/>
      <c r="H48" s="91"/>
      <c r="I48" s="91"/>
      <c r="J48" s="91"/>
      <c r="K48" s="91"/>
      <c r="L48" s="89"/>
      <c r="M48" s="89"/>
      <c r="N48" s="89"/>
      <c r="O48" s="89"/>
      <c r="P48" s="89"/>
      <c r="Q48" s="89"/>
      <c r="R48" s="89"/>
      <c r="S48" s="89"/>
      <c r="T48" s="89"/>
    </row>
    <row r="49" spans="1:21" s="4" customFormat="1" ht="12.75" customHeight="1">
      <c r="A49" s="328" t="s">
        <v>298</v>
      </c>
      <c r="B49" s="328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</row>
    <row r="50" spans="1:20" s="4" customFormat="1" ht="12.75">
      <c r="A50" s="14"/>
      <c r="B50" s="14"/>
      <c r="C50" s="14"/>
      <c r="D50" s="14"/>
      <c r="E50" s="14"/>
      <c r="F50" s="14"/>
      <c r="G50" s="14"/>
      <c r="H50" s="17"/>
      <c r="I50" s="15"/>
      <c r="J50" s="15"/>
      <c r="K50" s="15"/>
      <c r="L50" s="14"/>
      <c r="M50" s="14"/>
      <c r="N50" s="14"/>
      <c r="O50" s="14"/>
      <c r="P50" s="14"/>
      <c r="Q50" s="14"/>
      <c r="R50" s="14"/>
      <c r="S50" s="14"/>
      <c r="T50" s="14"/>
    </row>
    <row r="51" spans="1:20" s="4" customFormat="1" ht="12.75" customHeight="1">
      <c r="A51" s="14"/>
      <c r="B51" s="14"/>
      <c r="C51" s="14"/>
      <c r="D51" s="14"/>
      <c r="E51" s="14"/>
      <c r="F51" s="14"/>
      <c r="G51" s="15"/>
      <c r="H51" s="21"/>
      <c r="I51" s="17"/>
      <c r="J51" s="15"/>
      <c r="K51" s="15"/>
      <c r="L51" s="14"/>
      <c r="M51" s="14"/>
      <c r="N51" s="14"/>
      <c r="O51" s="14"/>
      <c r="P51" s="14"/>
      <c r="Q51" s="14"/>
      <c r="R51" s="14"/>
      <c r="S51" s="14"/>
      <c r="T51" s="14"/>
    </row>
    <row r="52" spans="1:20" s="4" customFormat="1" ht="12.75">
      <c r="A52" s="9"/>
      <c r="B52" s="15"/>
      <c r="C52" s="15"/>
      <c r="D52" s="15"/>
      <c r="E52" s="15"/>
      <c r="F52" s="15"/>
      <c r="G52" s="15"/>
      <c r="H52" s="21"/>
      <c r="I52" s="21"/>
      <c r="J52" s="17"/>
      <c r="K52" s="17"/>
      <c r="L52" s="15"/>
      <c r="M52" s="15"/>
      <c r="N52" s="15"/>
      <c r="O52" s="15"/>
      <c r="P52" s="15"/>
      <c r="Q52" s="15"/>
      <c r="R52" s="15"/>
      <c r="S52" s="15"/>
      <c r="T52" s="15"/>
    </row>
    <row r="53" spans="1:20" s="4" customFormat="1" ht="12.75">
      <c r="A53" s="9"/>
      <c r="B53" s="15"/>
      <c r="C53" s="15"/>
      <c r="D53" s="15"/>
      <c r="E53" s="15"/>
      <c r="F53" s="15"/>
      <c r="G53" s="17"/>
      <c r="H53" s="24"/>
      <c r="I53" s="21"/>
      <c r="J53" s="21"/>
      <c r="K53" s="21"/>
      <c r="L53" s="15"/>
      <c r="M53" s="15"/>
      <c r="N53" s="15"/>
      <c r="O53" s="15"/>
      <c r="P53" s="15"/>
      <c r="Q53" s="15"/>
      <c r="R53" s="15"/>
      <c r="S53" s="15"/>
      <c r="T53" s="15"/>
    </row>
    <row r="54" spans="1:20" s="19" customFormat="1" ht="12.75">
      <c r="A54" s="16"/>
      <c r="B54" s="17"/>
      <c r="C54" s="17"/>
      <c r="D54" s="17"/>
      <c r="E54" s="17"/>
      <c r="F54" s="17"/>
      <c r="G54" s="21"/>
      <c r="H54" s="7"/>
      <c r="I54" s="24"/>
      <c r="J54" s="21"/>
      <c r="K54" s="21"/>
      <c r="L54" s="17"/>
      <c r="M54" s="17"/>
      <c r="N54" s="17"/>
      <c r="O54" s="17"/>
      <c r="P54" s="17"/>
      <c r="Q54" s="17"/>
      <c r="R54" s="17"/>
      <c r="S54" s="17"/>
      <c r="T54" s="17"/>
    </row>
    <row r="55" spans="1:20" ht="8.25" customHeight="1">
      <c r="A55" s="20"/>
      <c r="B55" s="21"/>
      <c r="C55" s="21"/>
      <c r="D55" s="21"/>
      <c r="E55" s="21"/>
      <c r="F55" s="21"/>
      <c r="G55" s="21"/>
      <c r="H55" s="7"/>
      <c r="I55" s="7"/>
      <c r="J55" s="24"/>
      <c r="K55" s="24"/>
      <c r="L55" s="21"/>
      <c r="M55" s="21"/>
      <c r="N55" s="21"/>
      <c r="O55" s="21"/>
      <c r="P55" s="21"/>
      <c r="Q55" s="21"/>
      <c r="R55" s="21"/>
      <c r="S55" s="21"/>
      <c r="T55" s="21"/>
    </row>
    <row r="56" spans="1:20" ht="9" customHeight="1">
      <c r="A56" s="22"/>
      <c r="B56" s="21"/>
      <c r="C56" s="21"/>
      <c r="D56" s="21"/>
      <c r="E56" s="21"/>
      <c r="F56" s="21"/>
      <c r="G56" s="24"/>
      <c r="H56" s="7"/>
      <c r="I56" s="7"/>
      <c r="J56" s="7"/>
      <c r="K56" s="7"/>
      <c r="L56" s="21"/>
      <c r="M56" s="21"/>
      <c r="N56" s="21"/>
      <c r="O56" s="21"/>
      <c r="P56" s="21"/>
      <c r="Q56" s="21"/>
      <c r="R56" s="21"/>
      <c r="S56" s="21"/>
      <c r="T56" s="21"/>
    </row>
    <row r="57" spans="1:20" ht="6" customHeight="1">
      <c r="A57" s="23"/>
      <c r="B57" s="24"/>
      <c r="C57" s="24"/>
      <c r="D57" s="24"/>
      <c r="E57" s="24"/>
      <c r="F57" s="24"/>
      <c r="G57" s="7"/>
      <c r="H57" s="7"/>
      <c r="I57" s="7"/>
      <c r="J57" s="7"/>
      <c r="K57" s="7"/>
      <c r="L57" s="24"/>
      <c r="M57" s="24"/>
      <c r="N57" s="24"/>
      <c r="O57" s="24"/>
      <c r="P57" s="24"/>
      <c r="Q57" s="24"/>
      <c r="R57" s="24"/>
      <c r="S57" s="24"/>
      <c r="T57" s="24"/>
    </row>
    <row r="58" spans="2:20" ht="12.7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2:20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2:20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2:20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2:20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2:20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2:20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2:20" ht="12.75">
      <c r="B65" s="7"/>
      <c r="C65" s="7"/>
      <c r="D65" s="7"/>
      <c r="E65" s="7"/>
      <c r="F65" s="7"/>
      <c r="G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2:20" ht="12.75">
      <c r="B66" s="7"/>
      <c r="C66" s="7"/>
      <c r="D66" s="7"/>
      <c r="E66" s="7"/>
      <c r="F66" s="7"/>
      <c r="G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2:20" ht="12.75">
      <c r="B67" s="7"/>
      <c r="C67" s="7"/>
      <c r="D67" s="7"/>
      <c r="E67" s="7"/>
      <c r="F67" s="7"/>
      <c r="G67" s="7"/>
      <c r="L67" s="7"/>
      <c r="M67" s="7"/>
      <c r="N67" s="7"/>
      <c r="O67" s="7"/>
      <c r="P67" s="7"/>
      <c r="Q67" s="7"/>
      <c r="R67" s="7"/>
      <c r="S67" s="7"/>
      <c r="T67" s="7"/>
    </row>
    <row r="68" spans="2:20" ht="12.75">
      <c r="B68" s="7"/>
      <c r="C68" s="7"/>
      <c r="D68" s="7"/>
      <c r="E68" s="7"/>
      <c r="F68" s="7"/>
      <c r="L68" s="7"/>
      <c r="M68" s="7"/>
      <c r="N68" s="7"/>
      <c r="O68" s="7"/>
      <c r="P68" s="7"/>
      <c r="Q68" s="7"/>
      <c r="R68" s="7"/>
      <c r="S68" s="7"/>
      <c r="T68" s="7"/>
    </row>
  </sheetData>
  <sheetProtection selectLockedCells="1"/>
  <protectedRanges>
    <protectedRange sqref="C37:U46" name="бизнес"/>
    <protectedRange sqref="A23:I23" name="бизнес_4"/>
  </protectedRanges>
  <mergeCells count="47">
    <mergeCell ref="A18:I18"/>
    <mergeCell ref="K11:S11"/>
    <mergeCell ref="K12:S12"/>
    <mergeCell ref="K13:S13"/>
    <mergeCell ref="A11:I11"/>
    <mergeCell ref="K14:S14"/>
    <mergeCell ref="A12:I12"/>
    <mergeCell ref="A17:I17"/>
    <mergeCell ref="A1:T1"/>
    <mergeCell ref="A2:T2"/>
    <mergeCell ref="K9:T9"/>
    <mergeCell ref="L4:T7"/>
    <mergeCell ref="A9:H9"/>
    <mergeCell ref="A8:F8"/>
    <mergeCell ref="A10:U10"/>
    <mergeCell ref="A3:U3"/>
    <mergeCell ref="S8:T8"/>
    <mergeCell ref="A26:B26"/>
    <mergeCell ref="A28:B28"/>
    <mergeCell ref="A23:U23"/>
    <mergeCell ref="A13:I13"/>
    <mergeCell ref="A25:B25"/>
    <mergeCell ref="A14:I15"/>
    <mergeCell ref="A16:I16"/>
    <mergeCell ref="A30:B30"/>
    <mergeCell ref="A31:B31"/>
    <mergeCell ref="A32:B32"/>
    <mergeCell ref="A33:B33"/>
    <mergeCell ref="A27:B27"/>
    <mergeCell ref="A29:B29"/>
    <mergeCell ref="A24:B24"/>
    <mergeCell ref="A20:T20"/>
    <mergeCell ref="A21:U21"/>
    <mergeCell ref="A45:B45"/>
    <mergeCell ref="A39:B39"/>
    <mergeCell ref="A40:B40"/>
    <mergeCell ref="A34:U34"/>
    <mergeCell ref="A35:U35"/>
    <mergeCell ref="A42:B42"/>
    <mergeCell ref="A43:B43"/>
    <mergeCell ref="A41:B41"/>
    <mergeCell ref="A36:B36"/>
    <mergeCell ref="A46:U46"/>
    <mergeCell ref="A44:B44"/>
    <mergeCell ref="A37:B37"/>
    <mergeCell ref="A38:B38"/>
    <mergeCell ref="A49:U49"/>
  </mergeCells>
  <printOptions/>
  <pageMargins left="0.7874015748031497" right="0.3937007874015748" top="0.35433070866141736" bottom="0.35433070866141736" header="0.35433070866141736" footer="0.35433070866141736"/>
  <pageSetup fitToHeight="5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70"/>
  <sheetViews>
    <sheetView showGridLines="0" view="pageBreakPreview" zoomScaleSheetLayoutView="100" zoomScalePageLayoutView="0" workbookViewId="0" topLeftCell="A3">
      <selection activeCell="Z57" sqref="Z57"/>
    </sheetView>
  </sheetViews>
  <sheetFormatPr defaultColWidth="9.140625" defaultRowHeight="12.75"/>
  <cols>
    <col min="1" max="2" width="3.7109375" style="6" customWidth="1"/>
    <col min="3" max="22" width="5.140625" style="6" customWidth="1"/>
    <col min="23" max="16384" width="9.140625" style="6" customWidth="1"/>
  </cols>
  <sheetData>
    <row r="1" spans="1:22" s="4" customFormat="1" ht="54" customHeight="1">
      <c r="A1" s="268" t="s">
        <v>16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</row>
    <row r="2" spans="1:22" s="5" customFormat="1" ht="27" customHeight="1">
      <c r="A2" s="308" t="s">
        <v>73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</row>
    <row r="3" spans="1:22" s="1" customFormat="1" ht="15.75" customHeight="1">
      <c r="A3" s="365" t="s">
        <v>52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</row>
    <row r="4" spans="1:22" s="28" customFormat="1" ht="15" customHeight="1">
      <c r="A4" s="27"/>
      <c r="L4" s="30"/>
      <c r="O4" s="310" t="s">
        <v>305</v>
      </c>
      <c r="P4" s="310"/>
      <c r="Q4" s="310"/>
      <c r="R4" s="310"/>
      <c r="S4" s="310"/>
      <c r="T4" s="310"/>
      <c r="U4" s="310"/>
      <c r="V4" s="310"/>
    </row>
    <row r="5" spans="1:22" s="28" customFormat="1" ht="15" customHeight="1">
      <c r="A5" s="27"/>
      <c r="K5" s="31"/>
      <c r="L5" s="31"/>
      <c r="M5" s="31"/>
      <c r="N5" s="34"/>
      <c r="O5" s="311"/>
      <c r="P5" s="311"/>
      <c r="Q5" s="311"/>
      <c r="R5" s="311"/>
      <c r="S5" s="311"/>
      <c r="T5" s="311"/>
      <c r="U5" s="311"/>
      <c r="V5" s="311"/>
    </row>
    <row r="6" spans="1:22" s="28" customFormat="1" ht="15" customHeight="1">
      <c r="A6" s="27"/>
      <c r="K6" s="31"/>
      <c r="L6" s="31"/>
      <c r="M6" s="31"/>
      <c r="N6" s="34"/>
      <c r="O6" s="311"/>
      <c r="P6" s="311"/>
      <c r="Q6" s="311"/>
      <c r="R6" s="311"/>
      <c r="S6" s="311"/>
      <c r="T6" s="311"/>
      <c r="U6" s="311"/>
      <c r="V6" s="311"/>
    </row>
    <row r="7" spans="1:22" s="28" customFormat="1" ht="16.5" customHeight="1">
      <c r="A7" s="27"/>
      <c r="K7" s="32"/>
      <c r="L7" s="32"/>
      <c r="M7" s="32"/>
      <c r="N7" s="32"/>
      <c r="O7" s="312"/>
      <c r="P7" s="312"/>
      <c r="Q7" s="312"/>
      <c r="R7" s="312"/>
      <c r="S7" s="312"/>
      <c r="T7" s="312"/>
      <c r="U7" s="312"/>
      <c r="V7" s="312"/>
    </row>
    <row r="8" spans="1:22" s="5" customFormat="1" ht="12.75">
      <c r="A8" s="274" t="s">
        <v>17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65"/>
      <c r="Q8" s="65"/>
      <c r="R8" s="65"/>
      <c r="S8" s="370" t="s">
        <v>76</v>
      </c>
      <c r="T8" s="339"/>
      <c r="U8" s="368">
        <f>Содержание!Y10</f>
        <v>46</v>
      </c>
      <c r="V8" s="369"/>
    </row>
    <row r="9" spans="1:22" ht="61.5" customHeight="1">
      <c r="A9" s="318" t="s">
        <v>302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220"/>
      <c r="M9" s="220"/>
      <c r="N9" s="300" t="s">
        <v>53</v>
      </c>
      <c r="O9" s="300"/>
      <c r="P9" s="300"/>
      <c r="Q9" s="300"/>
      <c r="R9" s="300"/>
      <c r="S9" s="300"/>
      <c r="T9" s="300"/>
      <c r="U9" s="300"/>
      <c r="V9" s="300"/>
    </row>
    <row r="10" spans="1:22" ht="4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33"/>
      <c r="P10" s="33"/>
      <c r="Q10" s="33"/>
      <c r="R10" s="33"/>
      <c r="S10" s="33"/>
      <c r="T10" s="33"/>
      <c r="U10" s="33"/>
      <c r="V10" s="33"/>
    </row>
    <row r="11" spans="1:22" s="5" customFormat="1" ht="12.75">
      <c r="A11" s="366" t="s">
        <v>299</v>
      </c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</row>
    <row r="12" spans="1:22" ht="13.5" customHeight="1">
      <c r="A12" s="320" t="s">
        <v>295</v>
      </c>
      <c r="B12" s="320"/>
      <c r="C12" s="320"/>
      <c r="D12" s="320"/>
      <c r="E12" s="320"/>
      <c r="F12" s="320"/>
      <c r="G12" s="320"/>
      <c r="H12" s="320"/>
      <c r="I12" s="320"/>
      <c r="J12" s="320"/>
      <c r="K12" s="221"/>
      <c r="L12" s="56"/>
      <c r="M12" s="303" t="s">
        <v>296</v>
      </c>
      <c r="N12" s="303"/>
      <c r="O12" s="303"/>
      <c r="P12" s="303"/>
      <c r="Q12" s="303"/>
      <c r="R12" s="303"/>
      <c r="S12" s="303"/>
      <c r="T12" s="303"/>
      <c r="U12" s="303"/>
      <c r="V12" s="303"/>
    </row>
    <row r="13" spans="1:22" s="2" customFormat="1" ht="11.25" customHeight="1">
      <c r="A13" s="360" t="s">
        <v>0</v>
      </c>
      <c r="B13" s="361"/>
      <c r="C13" s="72">
        <v>750</v>
      </c>
      <c r="D13" s="72">
        <v>1000</v>
      </c>
      <c r="E13" s="72">
        <v>1250</v>
      </c>
      <c r="F13" s="72">
        <v>1500</v>
      </c>
      <c r="G13" s="72">
        <v>1750</v>
      </c>
      <c r="H13" s="72">
        <v>2000</v>
      </c>
      <c r="I13" s="72">
        <v>2250</v>
      </c>
      <c r="J13" s="107">
        <v>2500</v>
      </c>
      <c r="K13" s="213"/>
      <c r="L13" s="213"/>
      <c r="M13" s="371" t="s">
        <v>0</v>
      </c>
      <c r="N13" s="361"/>
      <c r="O13" s="72">
        <v>750</v>
      </c>
      <c r="P13" s="72">
        <v>1000</v>
      </c>
      <c r="Q13" s="72">
        <v>1250</v>
      </c>
      <c r="R13" s="72">
        <v>1500</v>
      </c>
      <c r="S13" s="72">
        <v>1750</v>
      </c>
      <c r="T13" s="72">
        <v>2000</v>
      </c>
      <c r="U13" s="72">
        <v>2250</v>
      </c>
      <c r="V13" s="72">
        <v>2500</v>
      </c>
    </row>
    <row r="14" spans="1:22" s="2" customFormat="1" ht="11.25" customHeight="1">
      <c r="A14" s="360">
        <v>750</v>
      </c>
      <c r="B14" s="361"/>
      <c r="C14" s="239">
        <v>118</v>
      </c>
      <c r="D14" s="240">
        <v>109</v>
      </c>
      <c r="E14" s="240">
        <v>104</v>
      </c>
      <c r="F14" s="240">
        <v>100</v>
      </c>
      <c r="G14" s="239">
        <v>98</v>
      </c>
      <c r="H14" s="240">
        <v>95</v>
      </c>
      <c r="I14" s="240">
        <v>95</v>
      </c>
      <c r="J14" s="240">
        <v>93</v>
      </c>
      <c r="K14" s="92"/>
      <c r="L14" s="92"/>
      <c r="M14" s="360">
        <v>750</v>
      </c>
      <c r="N14" s="361"/>
      <c r="O14" s="219">
        <f>C$13*$A14*C14/1000000*$U$8</f>
        <v>3053.25</v>
      </c>
      <c r="P14" s="219">
        <f aca="true" t="shared" si="0" ref="P14:V14">D$13*$A14*D14/1000000*$U$8</f>
        <v>3760.5</v>
      </c>
      <c r="Q14" s="219">
        <f t="shared" si="0"/>
        <v>4485</v>
      </c>
      <c r="R14" s="219">
        <f t="shared" si="0"/>
        <v>5175</v>
      </c>
      <c r="S14" s="219">
        <f t="shared" si="0"/>
        <v>5916.75</v>
      </c>
      <c r="T14" s="219">
        <f t="shared" si="0"/>
        <v>6555</v>
      </c>
      <c r="U14" s="219">
        <f t="shared" si="0"/>
        <v>7374.375</v>
      </c>
      <c r="V14" s="219">
        <f t="shared" si="0"/>
        <v>8021.25</v>
      </c>
    </row>
    <row r="15" spans="1:22" s="2" customFormat="1" ht="11.25" customHeight="1">
      <c r="A15" s="360">
        <v>1000</v>
      </c>
      <c r="B15" s="361"/>
      <c r="C15" s="239">
        <v>104</v>
      </c>
      <c r="D15" s="240">
        <v>96</v>
      </c>
      <c r="E15" s="240">
        <v>93</v>
      </c>
      <c r="F15" s="240">
        <v>89</v>
      </c>
      <c r="G15" s="239">
        <v>88</v>
      </c>
      <c r="H15" s="240">
        <v>86</v>
      </c>
      <c r="I15" s="240">
        <v>85</v>
      </c>
      <c r="J15" s="240">
        <v>84</v>
      </c>
      <c r="K15" s="92"/>
      <c r="L15" s="92"/>
      <c r="M15" s="360">
        <v>1000</v>
      </c>
      <c r="N15" s="361"/>
      <c r="O15" s="219">
        <f aca="true" t="shared" si="1" ref="O15:O21">C$13*$A15*C15/1000000*$U$8</f>
        <v>3588</v>
      </c>
      <c r="P15" s="219">
        <f aca="true" t="shared" si="2" ref="P15:P21">D$13*$A15*D15/1000000*$U$8</f>
        <v>4416</v>
      </c>
      <c r="Q15" s="219">
        <f aca="true" t="shared" si="3" ref="Q15:Q21">E$13*$A15*E15/1000000*$U$8</f>
        <v>5347.5</v>
      </c>
      <c r="R15" s="219">
        <f aca="true" t="shared" si="4" ref="R15:R21">F$13*$A15*F15/1000000*$U$8</f>
        <v>6141</v>
      </c>
      <c r="S15" s="219">
        <f aca="true" t="shared" si="5" ref="S15:S21">G$13*$A15*G15/1000000*$U$8</f>
        <v>7084</v>
      </c>
      <c r="T15" s="219">
        <f aca="true" t="shared" si="6" ref="T15:T21">H$13*$A15*H15/1000000*$U$8</f>
        <v>7912</v>
      </c>
      <c r="U15" s="219">
        <f aca="true" t="shared" si="7" ref="U15:U21">I$13*$A15*I15/1000000*$U$8</f>
        <v>8797.5</v>
      </c>
      <c r="V15" s="219">
        <f aca="true" t="shared" si="8" ref="V15:V21">J$13*$A15*J15/1000000*$U$8</f>
        <v>9660</v>
      </c>
    </row>
    <row r="16" spans="1:22" s="2" customFormat="1" ht="11.25" customHeight="1">
      <c r="A16" s="360">
        <v>1250</v>
      </c>
      <c r="B16" s="361"/>
      <c r="C16" s="239">
        <v>96</v>
      </c>
      <c r="D16" s="240">
        <v>89</v>
      </c>
      <c r="E16" s="240">
        <v>86</v>
      </c>
      <c r="F16" s="240">
        <v>83</v>
      </c>
      <c r="G16" s="239">
        <v>81</v>
      </c>
      <c r="H16" s="240">
        <v>80</v>
      </c>
      <c r="I16" s="240">
        <v>79</v>
      </c>
      <c r="J16" s="240">
        <v>78</v>
      </c>
      <c r="K16" s="92"/>
      <c r="L16" s="92"/>
      <c r="M16" s="360">
        <v>1250</v>
      </c>
      <c r="N16" s="361"/>
      <c r="O16" s="219">
        <f>C$13*$A16*C16/1000000*$U$8</f>
        <v>4140</v>
      </c>
      <c r="P16" s="219">
        <f t="shared" si="2"/>
        <v>5117.5</v>
      </c>
      <c r="Q16" s="219">
        <f t="shared" si="3"/>
        <v>6181.25</v>
      </c>
      <c r="R16" s="219">
        <f t="shared" si="4"/>
        <v>7158.75</v>
      </c>
      <c r="S16" s="219">
        <f t="shared" si="5"/>
        <v>8150.625</v>
      </c>
      <c r="T16" s="219">
        <f t="shared" si="6"/>
        <v>9200</v>
      </c>
      <c r="U16" s="219">
        <f t="shared" si="7"/>
        <v>10220.625</v>
      </c>
      <c r="V16" s="219">
        <f t="shared" si="8"/>
        <v>11212.5</v>
      </c>
    </row>
    <row r="17" spans="1:22" s="2" customFormat="1" ht="11.25" customHeight="1">
      <c r="A17" s="360">
        <v>1500</v>
      </c>
      <c r="B17" s="361"/>
      <c r="C17" s="239">
        <v>91</v>
      </c>
      <c r="D17" s="240">
        <v>85</v>
      </c>
      <c r="E17" s="240">
        <v>81</v>
      </c>
      <c r="F17" s="240">
        <v>79</v>
      </c>
      <c r="G17" s="239">
        <v>78</v>
      </c>
      <c r="H17" s="240">
        <v>76</v>
      </c>
      <c r="I17" s="240">
        <v>75</v>
      </c>
      <c r="J17" s="240">
        <v>76</v>
      </c>
      <c r="K17" s="92"/>
      <c r="L17" s="92"/>
      <c r="M17" s="360">
        <v>1500</v>
      </c>
      <c r="N17" s="361"/>
      <c r="O17" s="219">
        <f t="shared" si="1"/>
        <v>4709.25</v>
      </c>
      <c r="P17" s="219">
        <f>D$13*$A17*D17/1000000*$U$8</f>
        <v>5865</v>
      </c>
      <c r="Q17" s="219">
        <f t="shared" si="3"/>
        <v>6986.25</v>
      </c>
      <c r="R17" s="219">
        <f t="shared" si="4"/>
        <v>8176.5</v>
      </c>
      <c r="S17" s="219">
        <f t="shared" si="5"/>
        <v>9418.5</v>
      </c>
      <c r="T17" s="219">
        <f t="shared" si="6"/>
        <v>10488</v>
      </c>
      <c r="U17" s="219">
        <f t="shared" si="7"/>
        <v>11643.75</v>
      </c>
      <c r="V17" s="219">
        <f t="shared" si="8"/>
        <v>13110</v>
      </c>
    </row>
    <row r="18" spans="1:22" s="2" customFormat="1" ht="11.25" customHeight="1">
      <c r="A18" s="360">
        <v>1750</v>
      </c>
      <c r="B18" s="361"/>
      <c r="C18" s="239">
        <v>88</v>
      </c>
      <c r="D18" s="240">
        <v>81</v>
      </c>
      <c r="E18" s="240">
        <v>79</v>
      </c>
      <c r="F18" s="240">
        <v>76</v>
      </c>
      <c r="G18" s="239">
        <v>75</v>
      </c>
      <c r="H18" s="240">
        <v>74</v>
      </c>
      <c r="I18" s="240">
        <v>73</v>
      </c>
      <c r="J18" s="240">
        <v>74</v>
      </c>
      <c r="K18" s="92"/>
      <c r="L18" s="92"/>
      <c r="M18" s="360">
        <v>1750</v>
      </c>
      <c r="N18" s="361"/>
      <c r="O18" s="219">
        <f t="shared" si="1"/>
        <v>5313</v>
      </c>
      <c r="P18" s="219">
        <f t="shared" si="2"/>
        <v>6520.5</v>
      </c>
      <c r="Q18" s="219">
        <f t="shared" si="3"/>
        <v>7949.375</v>
      </c>
      <c r="R18" s="219">
        <f t="shared" si="4"/>
        <v>9177</v>
      </c>
      <c r="S18" s="219">
        <f t="shared" si="5"/>
        <v>10565.625</v>
      </c>
      <c r="T18" s="219">
        <f t="shared" si="6"/>
        <v>11914</v>
      </c>
      <c r="U18" s="219">
        <f t="shared" si="7"/>
        <v>13222.125</v>
      </c>
      <c r="V18" s="219">
        <f t="shared" si="8"/>
        <v>14892.5</v>
      </c>
    </row>
    <row r="19" spans="1:22" s="2" customFormat="1" ht="11.25" customHeight="1">
      <c r="A19" s="360">
        <v>2000</v>
      </c>
      <c r="B19" s="361"/>
      <c r="C19" s="239">
        <v>84</v>
      </c>
      <c r="D19" s="240">
        <v>79</v>
      </c>
      <c r="E19" s="240">
        <v>76</v>
      </c>
      <c r="F19" s="240">
        <v>74</v>
      </c>
      <c r="G19" s="239">
        <v>73</v>
      </c>
      <c r="H19" s="240">
        <v>71</v>
      </c>
      <c r="I19" s="240">
        <v>73</v>
      </c>
      <c r="J19" s="240">
        <v>71</v>
      </c>
      <c r="K19" s="92"/>
      <c r="L19" s="92"/>
      <c r="M19" s="360">
        <v>2000</v>
      </c>
      <c r="N19" s="361"/>
      <c r="O19" s="219">
        <f t="shared" si="1"/>
        <v>5796</v>
      </c>
      <c r="P19" s="219">
        <f t="shared" si="2"/>
        <v>7268</v>
      </c>
      <c r="Q19" s="219">
        <f t="shared" si="3"/>
        <v>8740</v>
      </c>
      <c r="R19" s="219">
        <f t="shared" si="4"/>
        <v>10212</v>
      </c>
      <c r="S19" s="219">
        <f t="shared" si="5"/>
        <v>11753</v>
      </c>
      <c r="T19" s="219">
        <f t="shared" si="6"/>
        <v>13064</v>
      </c>
      <c r="U19" s="219">
        <f t="shared" si="7"/>
        <v>15111</v>
      </c>
      <c r="V19" s="219">
        <f t="shared" si="8"/>
        <v>16330</v>
      </c>
    </row>
    <row r="20" spans="1:22" s="2" customFormat="1" ht="11.25" customHeight="1">
      <c r="A20" s="360">
        <v>2250</v>
      </c>
      <c r="B20" s="361"/>
      <c r="C20" s="239">
        <v>83</v>
      </c>
      <c r="D20" s="240">
        <v>78</v>
      </c>
      <c r="E20" s="240">
        <v>75</v>
      </c>
      <c r="F20" s="240">
        <v>73</v>
      </c>
      <c r="G20" s="239">
        <v>71</v>
      </c>
      <c r="H20" s="240">
        <v>70</v>
      </c>
      <c r="I20" s="240">
        <v>70</v>
      </c>
      <c r="J20" s="240">
        <v>70</v>
      </c>
      <c r="K20" s="92"/>
      <c r="L20" s="92"/>
      <c r="M20" s="360">
        <v>2250</v>
      </c>
      <c r="N20" s="361"/>
      <c r="O20" s="219">
        <f t="shared" si="1"/>
        <v>6442.875</v>
      </c>
      <c r="P20" s="219">
        <f t="shared" si="2"/>
        <v>8073</v>
      </c>
      <c r="Q20" s="219">
        <f t="shared" si="3"/>
        <v>9703.125</v>
      </c>
      <c r="R20" s="219">
        <f t="shared" si="4"/>
        <v>11333.25</v>
      </c>
      <c r="S20" s="219">
        <f t="shared" si="5"/>
        <v>12859.875</v>
      </c>
      <c r="T20" s="219">
        <f t="shared" si="6"/>
        <v>14490</v>
      </c>
      <c r="U20" s="219">
        <f t="shared" si="7"/>
        <v>16301.25</v>
      </c>
      <c r="V20" s="219">
        <f t="shared" si="8"/>
        <v>18112.5</v>
      </c>
    </row>
    <row r="21" spans="1:22" s="2" customFormat="1" ht="11.25" customHeight="1">
      <c r="A21" s="360">
        <v>2400</v>
      </c>
      <c r="B21" s="361"/>
      <c r="C21" s="239">
        <v>81</v>
      </c>
      <c r="D21" s="240">
        <v>76</v>
      </c>
      <c r="E21" s="240">
        <v>74</v>
      </c>
      <c r="F21" s="240">
        <v>71</v>
      </c>
      <c r="G21" s="239">
        <v>70</v>
      </c>
      <c r="H21" s="240">
        <v>69</v>
      </c>
      <c r="I21" s="240">
        <v>70</v>
      </c>
      <c r="J21" s="240">
        <v>69</v>
      </c>
      <c r="K21" s="92"/>
      <c r="L21" s="92"/>
      <c r="M21" s="360">
        <v>2400</v>
      </c>
      <c r="N21" s="361"/>
      <c r="O21" s="219">
        <f t="shared" si="1"/>
        <v>6706.8</v>
      </c>
      <c r="P21" s="219">
        <f t="shared" si="2"/>
        <v>8390.4</v>
      </c>
      <c r="Q21" s="219">
        <f t="shared" si="3"/>
        <v>10212</v>
      </c>
      <c r="R21" s="219">
        <f t="shared" si="4"/>
        <v>11757.6</v>
      </c>
      <c r="S21" s="219">
        <f t="shared" si="5"/>
        <v>13524</v>
      </c>
      <c r="T21" s="219">
        <f t="shared" si="6"/>
        <v>15235.199999999999</v>
      </c>
      <c r="U21" s="219">
        <f t="shared" si="7"/>
        <v>17388</v>
      </c>
      <c r="V21" s="219">
        <f t="shared" si="8"/>
        <v>19044</v>
      </c>
    </row>
    <row r="22" spans="1:22" s="4" customFormat="1" ht="6.7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5"/>
      <c r="R22" s="75"/>
      <c r="S22" s="74"/>
      <c r="T22" s="74"/>
      <c r="U22" s="74"/>
      <c r="V22" s="74"/>
    </row>
    <row r="23" spans="1:22" s="5" customFormat="1" ht="12.75">
      <c r="A23" s="363" t="s">
        <v>300</v>
      </c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</row>
    <row r="24" spans="1:22" s="4" customFormat="1" ht="17.25" customHeight="1">
      <c r="A24" s="302" t="s">
        <v>295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78"/>
      <c r="V24" s="78"/>
    </row>
    <row r="25" spans="1:22" s="4" customFormat="1" ht="11.25" customHeight="1">
      <c r="A25" s="297" t="s">
        <v>0</v>
      </c>
      <c r="B25" s="297"/>
      <c r="C25" s="72">
        <v>750</v>
      </c>
      <c r="D25" s="72">
        <v>1000</v>
      </c>
      <c r="E25" s="72">
        <v>1250</v>
      </c>
      <c r="F25" s="72">
        <v>1500</v>
      </c>
      <c r="G25" s="72">
        <v>1750</v>
      </c>
      <c r="H25" s="72">
        <v>2000</v>
      </c>
      <c r="I25" s="72">
        <v>2250</v>
      </c>
      <c r="J25" s="72">
        <v>2500</v>
      </c>
      <c r="K25" s="72">
        <v>2750</v>
      </c>
      <c r="L25" s="72">
        <v>3000</v>
      </c>
      <c r="M25" s="72">
        <v>3250</v>
      </c>
      <c r="N25" s="72">
        <v>3500</v>
      </c>
      <c r="O25" s="72">
        <v>3750</v>
      </c>
      <c r="P25" s="72">
        <v>4000</v>
      </c>
      <c r="Q25" s="72">
        <v>4250</v>
      </c>
      <c r="R25" s="72">
        <v>4500</v>
      </c>
      <c r="S25" s="72">
        <v>4750</v>
      </c>
      <c r="T25" s="72">
        <v>5000</v>
      </c>
      <c r="U25" s="78"/>
      <c r="V25" s="78"/>
    </row>
    <row r="26" spans="1:22" s="4" customFormat="1" ht="11.25" customHeight="1">
      <c r="A26" s="360">
        <v>750</v>
      </c>
      <c r="B26" s="361"/>
      <c r="C26" s="239">
        <v>120</v>
      </c>
      <c r="D26" s="239">
        <v>113</v>
      </c>
      <c r="E26" s="239">
        <v>109</v>
      </c>
      <c r="F26" s="239">
        <v>105</v>
      </c>
      <c r="G26" s="239">
        <v>104</v>
      </c>
      <c r="H26" s="239">
        <v>103</v>
      </c>
      <c r="I26" s="239">
        <v>101</v>
      </c>
      <c r="J26" s="239">
        <v>100</v>
      </c>
      <c r="K26" s="239">
        <v>100</v>
      </c>
      <c r="L26" s="239">
        <v>101</v>
      </c>
      <c r="M26" s="239">
        <v>100</v>
      </c>
      <c r="N26" s="239">
        <v>100</v>
      </c>
      <c r="O26" s="239">
        <v>100</v>
      </c>
      <c r="P26" s="239">
        <v>100</v>
      </c>
      <c r="Q26" s="239">
        <v>100</v>
      </c>
      <c r="R26" s="239">
        <v>100</v>
      </c>
      <c r="S26" s="239">
        <v>111</v>
      </c>
      <c r="T26" s="239">
        <v>111</v>
      </c>
      <c r="U26" s="78"/>
      <c r="V26" s="78"/>
    </row>
    <row r="27" spans="1:22" s="4" customFormat="1" ht="11.25" customHeight="1">
      <c r="A27" s="360">
        <v>1000</v>
      </c>
      <c r="B27" s="361"/>
      <c r="C27" s="239">
        <v>110</v>
      </c>
      <c r="D27" s="239">
        <v>103</v>
      </c>
      <c r="E27" s="239">
        <v>100</v>
      </c>
      <c r="F27" s="239">
        <v>98</v>
      </c>
      <c r="G27" s="239">
        <v>96</v>
      </c>
      <c r="H27" s="239">
        <v>95</v>
      </c>
      <c r="I27" s="239">
        <v>94</v>
      </c>
      <c r="J27" s="239">
        <v>93</v>
      </c>
      <c r="K27" s="239">
        <v>94</v>
      </c>
      <c r="L27" s="239">
        <v>94</v>
      </c>
      <c r="M27" s="239">
        <v>93</v>
      </c>
      <c r="N27" s="239">
        <v>94</v>
      </c>
      <c r="O27" s="239">
        <v>93</v>
      </c>
      <c r="P27" s="239">
        <v>93</v>
      </c>
      <c r="Q27" s="239">
        <v>101</v>
      </c>
      <c r="R27" s="239">
        <v>101</v>
      </c>
      <c r="S27" s="239">
        <v>101</v>
      </c>
      <c r="T27" s="239">
        <v>101</v>
      </c>
      <c r="U27" s="78"/>
      <c r="V27" s="78"/>
    </row>
    <row r="28" spans="1:22" s="4" customFormat="1" ht="11.25" customHeight="1">
      <c r="A28" s="360">
        <v>1250</v>
      </c>
      <c r="B28" s="361"/>
      <c r="C28" s="239">
        <v>104</v>
      </c>
      <c r="D28" s="239">
        <v>98</v>
      </c>
      <c r="E28" s="239">
        <v>95</v>
      </c>
      <c r="F28" s="239">
        <v>93</v>
      </c>
      <c r="G28" s="239">
        <v>91</v>
      </c>
      <c r="H28" s="239">
        <v>90</v>
      </c>
      <c r="I28" s="239">
        <v>90</v>
      </c>
      <c r="J28" s="239">
        <v>91</v>
      </c>
      <c r="K28" s="239">
        <v>91</v>
      </c>
      <c r="L28" s="239">
        <v>90</v>
      </c>
      <c r="M28" s="239">
        <v>90</v>
      </c>
      <c r="N28" s="239">
        <v>90</v>
      </c>
      <c r="O28" s="239">
        <v>90</v>
      </c>
      <c r="P28" s="239">
        <v>96</v>
      </c>
      <c r="Q28" s="239">
        <v>96</v>
      </c>
      <c r="R28" s="239">
        <v>95</v>
      </c>
      <c r="S28" s="239">
        <v>95</v>
      </c>
      <c r="T28" s="239">
        <v>126</v>
      </c>
      <c r="U28" s="78"/>
      <c r="V28" s="78"/>
    </row>
    <row r="29" spans="1:22" s="4" customFormat="1" ht="11.25" customHeight="1">
      <c r="A29" s="360">
        <v>1500</v>
      </c>
      <c r="B29" s="361"/>
      <c r="C29" s="239">
        <v>99</v>
      </c>
      <c r="D29" s="239">
        <v>94</v>
      </c>
      <c r="E29" s="239">
        <v>91</v>
      </c>
      <c r="F29" s="239">
        <v>89</v>
      </c>
      <c r="G29" s="239">
        <v>88</v>
      </c>
      <c r="H29" s="239">
        <v>86</v>
      </c>
      <c r="I29" s="239">
        <v>88</v>
      </c>
      <c r="J29" s="239">
        <v>88</v>
      </c>
      <c r="K29" s="239">
        <v>86</v>
      </c>
      <c r="L29" s="239">
        <v>86</v>
      </c>
      <c r="M29" s="239">
        <v>86</v>
      </c>
      <c r="N29" s="239">
        <v>86</v>
      </c>
      <c r="O29" s="239">
        <v>90</v>
      </c>
      <c r="P29" s="239">
        <v>90</v>
      </c>
      <c r="Q29" s="239">
        <v>90</v>
      </c>
      <c r="R29" s="239">
        <v>89</v>
      </c>
      <c r="S29" s="239">
        <v>115</v>
      </c>
      <c r="T29" s="239">
        <v>115</v>
      </c>
      <c r="U29" s="78"/>
      <c r="V29" s="78"/>
    </row>
    <row r="30" spans="1:22" s="4" customFormat="1" ht="11.25" customHeight="1">
      <c r="A30" s="360">
        <v>1750</v>
      </c>
      <c r="B30" s="361"/>
      <c r="C30" s="239">
        <v>98</v>
      </c>
      <c r="D30" s="239">
        <v>93</v>
      </c>
      <c r="E30" s="239">
        <v>90</v>
      </c>
      <c r="F30" s="239">
        <v>88</v>
      </c>
      <c r="G30" s="239">
        <v>86</v>
      </c>
      <c r="H30" s="239">
        <v>85</v>
      </c>
      <c r="I30" s="239">
        <v>86</v>
      </c>
      <c r="J30" s="239">
        <v>85</v>
      </c>
      <c r="K30" s="239">
        <v>85</v>
      </c>
      <c r="L30" s="239">
        <v>85</v>
      </c>
      <c r="M30" s="239">
        <v>84</v>
      </c>
      <c r="N30" s="239">
        <v>88</v>
      </c>
      <c r="O30" s="239">
        <v>88</v>
      </c>
      <c r="P30" s="239">
        <v>88</v>
      </c>
      <c r="Q30" s="239">
        <v>86</v>
      </c>
      <c r="R30" s="239">
        <v>114</v>
      </c>
      <c r="S30" s="239">
        <v>115</v>
      </c>
      <c r="T30" s="239">
        <v>114</v>
      </c>
      <c r="U30" s="78"/>
      <c r="V30" s="78"/>
    </row>
    <row r="31" spans="1:22" s="4" customFormat="1" ht="11.25" customHeight="1">
      <c r="A31" s="360">
        <v>2000</v>
      </c>
      <c r="B31" s="361"/>
      <c r="C31" s="239">
        <v>95</v>
      </c>
      <c r="D31" s="239">
        <v>90</v>
      </c>
      <c r="E31" s="239">
        <v>88</v>
      </c>
      <c r="F31" s="239">
        <v>86</v>
      </c>
      <c r="G31" s="239">
        <v>85</v>
      </c>
      <c r="H31" s="239">
        <v>85</v>
      </c>
      <c r="I31" s="239">
        <v>84</v>
      </c>
      <c r="J31" s="239">
        <v>84</v>
      </c>
      <c r="K31" s="239">
        <v>84</v>
      </c>
      <c r="L31" s="239">
        <v>83</v>
      </c>
      <c r="M31" s="239">
        <v>86</v>
      </c>
      <c r="N31" s="239">
        <v>85</v>
      </c>
      <c r="O31" s="239">
        <v>85</v>
      </c>
      <c r="P31" s="239">
        <v>85</v>
      </c>
      <c r="Q31" s="239">
        <v>110</v>
      </c>
      <c r="R31" s="239">
        <v>109</v>
      </c>
      <c r="S31" s="239">
        <v>109</v>
      </c>
      <c r="T31" s="239">
        <v>109</v>
      </c>
      <c r="U31" s="78"/>
      <c r="V31" s="78"/>
    </row>
    <row r="32" spans="1:22" s="4" customFormat="1" ht="11.25" customHeight="1">
      <c r="A32" s="360">
        <v>2250</v>
      </c>
      <c r="B32" s="361"/>
      <c r="C32" s="239">
        <v>98</v>
      </c>
      <c r="D32" s="239">
        <v>93</v>
      </c>
      <c r="E32" s="239">
        <v>90</v>
      </c>
      <c r="F32" s="239">
        <v>88</v>
      </c>
      <c r="G32" s="239">
        <v>86</v>
      </c>
      <c r="H32" s="239">
        <v>83</v>
      </c>
      <c r="I32" s="239">
        <v>81</v>
      </c>
      <c r="J32" s="239">
        <v>81</v>
      </c>
      <c r="K32" s="239">
        <v>80</v>
      </c>
      <c r="L32" s="239">
        <v>80</v>
      </c>
      <c r="M32" s="239">
        <v>83</v>
      </c>
      <c r="N32" s="239">
        <v>83</v>
      </c>
      <c r="O32" s="239">
        <v>84</v>
      </c>
      <c r="P32" s="239">
        <v>104</v>
      </c>
      <c r="Q32" s="239">
        <v>104</v>
      </c>
      <c r="R32" s="239">
        <v>104</v>
      </c>
      <c r="S32" s="239">
        <v>104</v>
      </c>
      <c r="T32" s="239">
        <v>103</v>
      </c>
      <c r="U32" s="78"/>
      <c r="V32" s="78"/>
    </row>
    <row r="33" spans="1:22" s="4" customFormat="1" ht="11.25" customHeight="1">
      <c r="A33" s="360">
        <v>2500</v>
      </c>
      <c r="B33" s="361"/>
      <c r="C33" s="239">
        <v>95</v>
      </c>
      <c r="D33" s="239">
        <v>90</v>
      </c>
      <c r="E33" s="239">
        <v>88</v>
      </c>
      <c r="F33" s="239">
        <v>86</v>
      </c>
      <c r="G33" s="239">
        <v>85</v>
      </c>
      <c r="H33" s="239">
        <v>85</v>
      </c>
      <c r="I33" s="239">
        <v>84</v>
      </c>
      <c r="J33" s="239">
        <v>84</v>
      </c>
      <c r="K33" s="239">
        <v>83</v>
      </c>
      <c r="L33" s="239">
        <v>85</v>
      </c>
      <c r="M33" s="239">
        <v>86</v>
      </c>
      <c r="N33" s="239">
        <v>86</v>
      </c>
      <c r="O33" s="239">
        <v>86</v>
      </c>
      <c r="P33" s="239">
        <v>101</v>
      </c>
      <c r="Q33" s="239">
        <v>101</v>
      </c>
      <c r="R33" s="239">
        <v>100</v>
      </c>
      <c r="S33" s="239">
        <v>100</v>
      </c>
      <c r="T33" s="239">
        <v>100</v>
      </c>
      <c r="U33" s="78"/>
      <c r="V33" s="78"/>
    </row>
    <row r="34" spans="1:22" s="4" customFormat="1" ht="8.25" customHeight="1">
      <c r="A34" s="77"/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</row>
    <row r="35" spans="1:22" s="4" customFormat="1" ht="15" customHeight="1">
      <c r="A35" s="331" t="s">
        <v>296</v>
      </c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78"/>
      <c r="V35" s="78"/>
    </row>
    <row r="36" spans="1:22" s="4" customFormat="1" ht="11.25" customHeight="1">
      <c r="A36" s="297" t="s">
        <v>0</v>
      </c>
      <c r="B36" s="297"/>
      <c r="C36" s="72">
        <v>750</v>
      </c>
      <c r="D36" s="72">
        <v>1000</v>
      </c>
      <c r="E36" s="72">
        <v>1250</v>
      </c>
      <c r="F36" s="72">
        <v>1500</v>
      </c>
      <c r="G36" s="72">
        <v>1750</v>
      </c>
      <c r="H36" s="72">
        <v>2000</v>
      </c>
      <c r="I36" s="72">
        <v>2250</v>
      </c>
      <c r="J36" s="72">
        <v>2500</v>
      </c>
      <c r="K36" s="72">
        <v>2750</v>
      </c>
      <c r="L36" s="72">
        <v>3000</v>
      </c>
      <c r="M36" s="72">
        <v>3250</v>
      </c>
      <c r="N36" s="72">
        <v>3500</v>
      </c>
      <c r="O36" s="72">
        <v>3750</v>
      </c>
      <c r="P36" s="72">
        <v>4000</v>
      </c>
      <c r="Q36" s="72">
        <v>4250</v>
      </c>
      <c r="R36" s="72">
        <v>4500</v>
      </c>
      <c r="S36" s="72">
        <v>4750</v>
      </c>
      <c r="T36" s="72">
        <v>5000</v>
      </c>
      <c r="U36" s="78"/>
      <c r="V36" s="78"/>
    </row>
    <row r="37" spans="1:22" s="4" customFormat="1" ht="11.25" customHeight="1">
      <c r="A37" s="360">
        <v>750</v>
      </c>
      <c r="B37" s="361"/>
      <c r="C37" s="219">
        <f>C$36*$A37*C26/1000000*$U$8</f>
        <v>3105</v>
      </c>
      <c r="D37" s="219">
        <f aca="true" t="shared" si="9" ref="D37:T37">D$36*$A37*D26/1000000*$U$8</f>
        <v>3898.5</v>
      </c>
      <c r="E37" s="219">
        <f t="shared" si="9"/>
        <v>4700.625</v>
      </c>
      <c r="F37" s="219">
        <f t="shared" si="9"/>
        <v>5433.75</v>
      </c>
      <c r="G37" s="219">
        <f t="shared" si="9"/>
        <v>6279</v>
      </c>
      <c r="H37" s="219">
        <f t="shared" si="9"/>
        <v>7107</v>
      </c>
      <c r="I37" s="219">
        <f t="shared" si="9"/>
        <v>7840.125</v>
      </c>
      <c r="J37" s="219">
        <f t="shared" si="9"/>
        <v>8625</v>
      </c>
      <c r="K37" s="219">
        <f t="shared" si="9"/>
        <v>9487.5</v>
      </c>
      <c r="L37" s="219">
        <f t="shared" si="9"/>
        <v>10453.5</v>
      </c>
      <c r="M37" s="219">
        <f t="shared" si="9"/>
        <v>11212.5</v>
      </c>
      <c r="N37" s="219">
        <f t="shared" si="9"/>
        <v>12075</v>
      </c>
      <c r="O37" s="219">
        <f t="shared" si="9"/>
        <v>12937.5</v>
      </c>
      <c r="P37" s="219">
        <f t="shared" si="9"/>
        <v>13800</v>
      </c>
      <c r="Q37" s="219">
        <f t="shared" si="9"/>
        <v>14662.5</v>
      </c>
      <c r="R37" s="219">
        <f t="shared" si="9"/>
        <v>15525</v>
      </c>
      <c r="S37" s="219">
        <f t="shared" si="9"/>
        <v>18190.125</v>
      </c>
      <c r="T37" s="219">
        <f t="shared" si="9"/>
        <v>19147.5</v>
      </c>
      <c r="U37" s="78"/>
      <c r="V37" s="78"/>
    </row>
    <row r="38" spans="1:22" s="4" customFormat="1" ht="11.25" customHeight="1">
      <c r="A38" s="360">
        <v>1000</v>
      </c>
      <c r="B38" s="361"/>
      <c r="C38" s="219">
        <f aca="true" t="shared" si="10" ref="C38:T38">C$36*$A38*C27/1000000*$U$8</f>
        <v>3795</v>
      </c>
      <c r="D38" s="219">
        <f t="shared" si="10"/>
        <v>4738</v>
      </c>
      <c r="E38" s="219">
        <f t="shared" si="10"/>
        <v>5750</v>
      </c>
      <c r="F38" s="219">
        <f t="shared" si="10"/>
        <v>6762</v>
      </c>
      <c r="G38" s="219">
        <f t="shared" si="10"/>
        <v>7728</v>
      </c>
      <c r="H38" s="219">
        <f t="shared" si="10"/>
        <v>8740</v>
      </c>
      <c r="I38" s="219">
        <f t="shared" si="10"/>
        <v>9729</v>
      </c>
      <c r="J38" s="219">
        <f t="shared" si="10"/>
        <v>10695</v>
      </c>
      <c r="K38" s="219">
        <f t="shared" si="10"/>
        <v>11891</v>
      </c>
      <c r="L38" s="219">
        <f t="shared" si="10"/>
        <v>12972</v>
      </c>
      <c r="M38" s="219">
        <f t="shared" si="10"/>
        <v>13903.5</v>
      </c>
      <c r="N38" s="219">
        <f t="shared" si="10"/>
        <v>15134</v>
      </c>
      <c r="O38" s="219">
        <f t="shared" si="10"/>
        <v>16042.5</v>
      </c>
      <c r="P38" s="219">
        <f t="shared" si="10"/>
        <v>17112</v>
      </c>
      <c r="Q38" s="219">
        <f t="shared" si="10"/>
        <v>19745.5</v>
      </c>
      <c r="R38" s="219">
        <f t="shared" si="10"/>
        <v>20907</v>
      </c>
      <c r="S38" s="219">
        <f t="shared" si="10"/>
        <v>22068.5</v>
      </c>
      <c r="T38" s="219">
        <f t="shared" si="10"/>
        <v>23230</v>
      </c>
      <c r="U38" s="78"/>
      <c r="V38" s="78"/>
    </row>
    <row r="39" spans="1:22" s="4" customFormat="1" ht="11.25" customHeight="1">
      <c r="A39" s="360">
        <v>1250</v>
      </c>
      <c r="B39" s="361"/>
      <c r="C39" s="219">
        <f aca="true" t="shared" si="11" ref="C39:T39">C$36*$A39*C28/1000000*$U$8</f>
        <v>4485</v>
      </c>
      <c r="D39" s="219">
        <f t="shared" si="11"/>
        <v>5635</v>
      </c>
      <c r="E39" s="219">
        <f t="shared" si="11"/>
        <v>6828.125</v>
      </c>
      <c r="F39" s="219">
        <f t="shared" si="11"/>
        <v>8021.25</v>
      </c>
      <c r="G39" s="219">
        <f t="shared" si="11"/>
        <v>9156.875</v>
      </c>
      <c r="H39" s="219">
        <f t="shared" si="11"/>
        <v>10350</v>
      </c>
      <c r="I39" s="219">
        <f t="shared" si="11"/>
        <v>11643.75</v>
      </c>
      <c r="J39" s="219">
        <f t="shared" si="11"/>
        <v>13081.25</v>
      </c>
      <c r="K39" s="219">
        <f t="shared" si="11"/>
        <v>14389.375</v>
      </c>
      <c r="L39" s="219">
        <f t="shared" si="11"/>
        <v>15525</v>
      </c>
      <c r="M39" s="219">
        <f t="shared" si="11"/>
        <v>16818.75</v>
      </c>
      <c r="N39" s="219">
        <f t="shared" si="11"/>
        <v>18112.5</v>
      </c>
      <c r="O39" s="219">
        <f t="shared" si="11"/>
        <v>19406.25</v>
      </c>
      <c r="P39" s="219">
        <f t="shared" si="11"/>
        <v>22080</v>
      </c>
      <c r="Q39" s="219">
        <f t="shared" si="11"/>
        <v>23460</v>
      </c>
      <c r="R39" s="219">
        <f t="shared" si="11"/>
        <v>24581.25</v>
      </c>
      <c r="S39" s="219">
        <f t="shared" si="11"/>
        <v>25946.875</v>
      </c>
      <c r="T39" s="219">
        <f t="shared" si="11"/>
        <v>36225</v>
      </c>
      <c r="U39" s="78"/>
      <c r="V39" s="78"/>
    </row>
    <row r="40" spans="1:22" s="4" customFormat="1" ht="11.25" customHeight="1">
      <c r="A40" s="360">
        <v>1500</v>
      </c>
      <c r="B40" s="361"/>
      <c r="C40" s="219">
        <f aca="true" t="shared" si="12" ref="C40:T40">C$36*$A40*C29/1000000*$U$8</f>
        <v>5123.25</v>
      </c>
      <c r="D40" s="219">
        <f t="shared" si="12"/>
        <v>6486</v>
      </c>
      <c r="E40" s="219">
        <f t="shared" si="12"/>
        <v>7848.75</v>
      </c>
      <c r="F40" s="219">
        <f t="shared" si="12"/>
        <v>9211.5</v>
      </c>
      <c r="G40" s="219">
        <f t="shared" si="12"/>
        <v>10626</v>
      </c>
      <c r="H40" s="219">
        <f t="shared" si="12"/>
        <v>11868</v>
      </c>
      <c r="I40" s="219">
        <f t="shared" si="12"/>
        <v>13662</v>
      </c>
      <c r="J40" s="219">
        <f t="shared" si="12"/>
        <v>15180</v>
      </c>
      <c r="K40" s="219">
        <f t="shared" si="12"/>
        <v>16318.5</v>
      </c>
      <c r="L40" s="219">
        <f t="shared" si="12"/>
        <v>17802</v>
      </c>
      <c r="M40" s="219">
        <f t="shared" si="12"/>
        <v>19285.5</v>
      </c>
      <c r="N40" s="219">
        <f t="shared" si="12"/>
        <v>20769</v>
      </c>
      <c r="O40" s="219">
        <f t="shared" si="12"/>
        <v>23287.5</v>
      </c>
      <c r="P40" s="219">
        <f t="shared" si="12"/>
        <v>24840</v>
      </c>
      <c r="Q40" s="219">
        <f t="shared" si="12"/>
        <v>26392.5</v>
      </c>
      <c r="R40" s="219">
        <f t="shared" si="12"/>
        <v>27634.5</v>
      </c>
      <c r="S40" s="219">
        <f t="shared" si="12"/>
        <v>37691.25</v>
      </c>
      <c r="T40" s="219">
        <f t="shared" si="12"/>
        <v>39675</v>
      </c>
      <c r="U40" s="78"/>
      <c r="V40" s="78"/>
    </row>
    <row r="41" spans="1:22" s="4" customFormat="1" ht="11.25" customHeight="1">
      <c r="A41" s="360">
        <v>1750</v>
      </c>
      <c r="B41" s="361"/>
      <c r="C41" s="219">
        <f aca="true" t="shared" si="13" ref="C41:T41">C$36*$A41*C30/1000000*$U$8</f>
        <v>5916.75</v>
      </c>
      <c r="D41" s="219">
        <f t="shared" si="13"/>
        <v>7486.5</v>
      </c>
      <c r="E41" s="219">
        <f t="shared" si="13"/>
        <v>9056.25</v>
      </c>
      <c r="F41" s="219">
        <f t="shared" si="13"/>
        <v>10626</v>
      </c>
      <c r="G41" s="219">
        <f t="shared" si="13"/>
        <v>12115.25</v>
      </c>
      <c r="H41" s="219">
        <f t="shared" si="13"/>
        <v>13685</v>
      </c>
      <c r="I41" s="219">
        <f t="shared" si="13"/>
        <v>15576.75</v>
      </c>
      <c r="J41" s="219">
        <f t="shared" si="13"/>
        <v>17106.25</v>
      </c>
      <c r="K41" s="219">
        <f t="shared" si="13"/>
        <v>18816.875</v>
      </c>
      <c r="L41" s="219">
        <f t="shared" si="13"/>
        <v>20527.5</v>
      </c>
      <c r="M41" s="219">
        <f t="shared" si="13"/>
        <v>21976.5</v>
      </c>
      <c r="N41" s="219">
        <f t="shared" si="13"/>
        <v>24794</v>
      </c>
      <c r="O41" s="219">
        <f t="shared" si="13"/>
        <v>26565</v>
      </c>
      <c r="P41" s="219">
        <f t="shared" si="13"/>
        <v>28336</v>
      </c>
      <c r="Q41" s="219">
        <f t="shared" si="13"/>
        <v>29422.75</v>
      </c>
      <c r="R41" s="219">
        <f t="shared" si="13"/>
        <v>41296.5</v>
      </c>
      <c r="S41" s="219">
        <f t="shared" si="13"/>
        <v>43973.125</v>
      </c>
      <c r="T41" s="219">
        <f t="shared" si="13"/>
        <v>45885</v>
      </c>
      <c r="U41" s="78"/>
      <c r="V41" s="78"/>
    </row>
    <row r="42" spans="1:22" s="4" customFormat="1" ht="11.25" customHeight="1">
      <c r="A42" s="360">
        <v>2000</v>
      </c>
      <c r="B42" s="361"/>
      <c r="C42" s="219">
        <f aca="true" t="shared" si="14" ref="C42:T42">C$36*$A42*C31/1000000*$U$8</f>
        <v>6555</v>
      </c>
      <c r="D42" s="219">
        <f t="shared" si="14"/>
        <v>8280</v>
      </c>
      <c r="E42" s="219">
        <f t="shared" si="14"/>
        <v>10120</v>
      </c>
      <c r="F42" s="219">
        <f t="shared" si="14"/>
        <v>11868</v>
      </c>
      <c r="G42" s="219">
        <f t="shared" si="14"/>
        <v>13685</v>
      </c>
      <c r="H42" s="219">
        <f t="shared" si="14"/>
        <v>15640</v>
      </c>
      <c r="I42" s="219">
        <f t="shared" si="14"/>
        <v>17388</v>
      </c>
      <c r="J42" s="219">
        <f t="shared" si="14"/>
        <v>19320</v>
      </c>
      <c r="K42" s="219">
        <f t="shared" si="14"/>
        <v>21252</v>
      </c>
      <c r="L42" s="219">
        <f t="shared" si="14"/>
        <v>22908</v>
      </c>
      <c r="M42" s="219">
        <f t="shared" si="14"/>
        <v>25714</v>
      </c>
      <c r="N42" s="219">
        <f t="shared" si="14"/>
        <v>27370</v>
      </c>
      <c r="O42" s="219">
        <f t="shared" si="14"/>
        <v>29325</v>
      </c>
      <c r="P42" s="219">
        <f t="shared" si="14"/>
        <v>31280</v>
      </c>
      <c r="Q42" s="219">
        <f t="shared" si="14"/>
        <v>43010</v>
      </c>
      <c r="R42" s="219">
        <f t="shared" si="14"/>
        <v>45126</v>
      </c>
      <c r="S42" s="219">
        <f t="shared" si="14"/>
        <v>47633</v>
      </c>
      <c r="T42" s="219">
        <f t="shared" si="14"/>
        <v>50140</v>
      </c>
      <c r="U42" s="78"/>
      <c r="V42" s="78"/>
    </row>
    <row r="43" spans="1:22" s="4" customFormat="1" ht="11.25" customHeight="1">
      <c r="A43" s="360">
        <v>2250</v>
      </c>
      <c r="B43" s="361"/>
      <c r="C43" s="219">
        <f aca="true" t="shared" si="15" ref="C43:T43">C$36*$A43*C32/1000000*$U$8</f>
        <v>7607.25</v>
      </c>
      <c r="D43" s="219">
        <f t="shared" si="15"/>
        <v>9625.5</v>
      </c>
      <c r="E43" s="219">
        <f t="shared" si="15"/>
        <v>11643.75</v>
      </c>
      <c r="F43" s="219">
        <f t="shared" si="15"/>
        <v>13662</v>
      </c>
      <c r="G43" s="219">
        <f t="shared" si="15"/>
        <v>15576.75</v>
      </c>
      <c r="H43" s="219">
        <f t="shared" si="15"/>
        <v>17181</v>
      </c>
      <c r="I43" s="219">
        <f t="shared" si="15"/>
        <v>18862.875</v>
      </c>
      <c r="J43" s="219">
        <f t="shared" si="15"/>
        <v>20958.75</v>
      </c>
      <c r="K43" s="219">
        <f t="shared" si="15"/>
        <v>22770</v>
      </c>
      <c r="L43" s="219">
        <f t="shared" si="15"/>
        <v>24840</v>
      </c>
      <c r="M43" s="219">
        <f t="shared" si="15"/>
        <v>27919.125</v>
      </c>
      <c r="N43" s="219">
        <f t="shared" si="15"/>
        <v>30066.75</v>
      </c>
      <c r="O43" s="219">
        <f t="shared" si="15"/>
        <v>32602.5</v>
      </c>
      <c r="P43" s="219">
        <f t="shared" si="15"/>
        <v>43056</v>
      </c>
      <c r="Q43" s="219">
        <f t="shared" si="15"/>
        <v>45747</v>
      </c>
      <c r="R43" s="219">
        <f t="shared" si="15"/>
        <v>48438</v>
      </c>
      <c r="S43" s="219">
        <f t="shared" si="15"/>
        <v>51129</v>
      </c>
      <c r="T43" s="219">
        <f t="shared" si="15"/>
        <v>53302.5</v>
      </c>
      <c r="U43" s="78"/>
      <c r="V43" s="78"/>
    </row>
    <row r="44" spans="1:22" s="4" customFormat="1" ht="11.25" customHeight="1">
      <c r="A44" s="360">
        <v>2500</v>
      </c>
      <c r="B44" s="361"/>
      <c r="C44" s="219">
        <f aca="true" t="shared" si="16" ref="C44:S44">C$36*$A44*C33/1000000*$U$8</f>
        <v>8193.75</v>
      </c>
      <c r="D44" s="219">
        <f t="shared" si="16"/>
        <v>10350</v>
      </c>
      <c r="E44" s="219">
        <f t="shared" si="16"/>
        <v>12650</v>
      </c>
      <c r="F44" s="219">
        <f t="shared" si="16"/>
        <v>14835</v>
      </c>
      <c r="G44" s="219">
        <f t="shared" si="16"/>
        <v>17106.25</v>
      </c>
      <c r="H44" s="219">
        <f t="shared" si="16"/>
        <v>19550</v>
      </c>
      <c r="I44" s="219">
        <f t="shared" si="16"/>
        <v>21735</v>
      </c>
      <c r="J44" s="219">
        <f t="shared" si="16"/>
        <v>24150</v>
      </c>
      <c r="K44" s="219">
        <f t="shared" si="16"/>
        <v>26248.75</v>
      </c>
      <c r="L44" s="219">
        <f t="shared" si="16"/>
        <v>29325</v>
      </c>
      <c r="M44" s="219">
        <f t="shared" si="16"/>
        <v>32142.5</v>
      </c>
      <c r="N44" s="219">
        <f t="shared" si="16"/>
        <v>34615</v>
      </c>
      <c r="O44" s="219">
        <f t="shared" si="16"/>
        <v>37087.5</v>
      </c>
      <c r="P44" s="219">
        <f t="shared" si="16"/>
        <v>46460</v>
      </c>
      <c r="Q44" s="219">
        <f t="shared" si="16"/>
        <v>49363.75</v>
      </c>
      <c r="R44" s="219">
        <f t="shared" si="16"/>
        <v>51750</v>
      </c>
      <c r="S44" s="219">
        <f t="shared" si="16"/>
        <v>54625</v>
      </c>
      <c r="T44" s="219">
        <f>T$36*$A44*T33/1000000*$U$8</f>
        <v>57500</v>
      </c>
      <c r="U44" s="78"/>
      <c r="V44" s="78"/>
    </row>
    <row r="45" spans="1:22" s="4" customFormat="1" ht="8.25" customHeight="1">
      <c r="A45" s="77"/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</row>
    <row r="46" spans="1:22" s="4" customFormat="1" ht="8.25" customHeight="1">
      <c r="A46" s="77"/>
      <c r="B46" s="77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</row>
    <row r="47" spans="1:22" s="5" customFormat="1" ht="12.75">
      <c r="A47" s="363" t="s">
        <v>301</v>
      </c>
      <c r="B47" s="364"/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4"/>
      <c r="P47" s="364"/>
      <c r="Q47" s="364"/>
      <c r="R47" s="364"/>
      <c r="S47" s="364"/>
      <c r="T47" s="364"/>
      <c r="U47" s="364"/>
      <c r="V47" s="364"/>
    </row>
    <row r="48" spans="1:22" s="4" customFormat="1" ht="14.25" customHeight="1">
      <c r="A48" s="302" t="s">
        <v>295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</row>
    <row r="49" spans="1:22" s="4" customFormat="1" ht="11.25" customHeight="1">
      <c r="A49" s="297" t="s">
        <v>0</v>
      </c>
      <c r="B49" s="297"/>
      <c r="C49" s="72">
        <v>750</v>
      </c>
      <c r="D49" s="72">
        <v>1000</v>
      </c>
      <c r="E49" s="72">
        <v>1250</v>
      </c>
      <c r="F49" s="72">
        <v>1500</v>
      </c>
      <c r="G49" s="72">
        <v>1750</v>
      </c>
      <c r="H49" s="72">
        <v>2000</v>
      </c>
      <c r="I49" s="72">
        <v>2250</v>
      </c>
      <c r="J49" s="72">
        <v>2500</v>
      </c>
      <c r="K49" s="72">
        <v>2750</v>
      </c>
      <c r="L49" s="72">
        <v>3000</v>
      </c>
      <c r="M49" s="72">
        <v>3250</v>
      </c>
      <c r="N49" s="72">
        <v>3500</v>
      </c>
      <c r="O49" s="72">
        <v>3750</v>
      </c>
      <c r="P49" s="72">
        <v>4000</v>
      </c>
      <c r="Q49" s="72">
        <v>4250</v>
      </c>
      <c r="R49" s="72">
        <v>4500</v>
      </c>
      <c r="S49" s="72">
        <v>4750</v>
      </c>
      <c r="T49" s="72">
        <v>5000</v>
      </c>
      <c r="U49" s="72">
        <v>5250</v>
      </c>
      <c r="V49" s="72">
        <v>5500</v>
      </c>
    </row>
    <row r="50" spans="1:22" s="4" customFormat="1" ht="11.25" customHeight="1">
      <c r="A50" s="360">
        <v>750</v>
      </c>
      <c r="B50" s="361"/>
      <c r="C50" s="239">
        <v>151</v>
      </c>
      <c r="D50" s="240">
        <v>141</v>
      </c>
      <c r="E50" s="239">
        <v>136</v>
      </c>
      <c r="F50" s="240">
        <v>131</v>
      </c>
      <c r="G50" s="239">
        <v>130</v>
      </c>
      <c r="H50" s="240">
        <v>128</v>
      </c>
      <c r="I50" s="239">
        <v>126</v>
      </c>
      <c r="J50" s="240">
        <v>125</v>
      </c>
      <c r="K50" s="239">
        <v>124</v>
      </c>
      <c r="L50" s="240">
        <v>123</v>
      </c>
      <c r="M50" s="239">
        <v>123</v>
      </c>
      <c r="N50" s="240">
        <v>123</v>
      </c>
      <c r="O50" s="239">
        <v>123</v>
      </c>
      <c r="P50" s="240">
        <v>121</v>
      </c>
      <c r="Q50" s="239">
        <v>141</v>
      </c>
      <c r="R50" s="240">
        <v>141</v>
      </c>
      <c r="S50" s="239">
        <v>141</v>
      </c>
      <c r="T50" s="240">
        <v>141</v>
      </c>
      <c r="U50" s="239">
        <v>140</v>
      </c>
      <c r="V50" s="240">
        <v>194</v>
      </c>
    </row>
    <row r="51" spans="1:22" s="4" customFormat="1" ht="11.25" customHeight="1">
      <c r="A51" s="360">
        <v>1000</v>
      </c>
      <c r="B51" s="361"/>
      <c r="C51" s="239">
        <v>143</v>
      </c>
      <c r="D51" s="240">
        <v>134</v>
      </c>
      <c r="E51" s="239">
        <v>129</v>
      </c>
      <c r="F51" s="240">
        <v>125</v>
      </c>
      <c r="G51" s="239">
        <v>123</v>
      </c>
      <c r="H51" s="240">
        <v>120</v>
      </c>
      <c r="I51" s="239">
        <v>120</v>
      </c>
      <c r="J51" s="240">
        <v>118</v>
      </c>
      <c r="K51" s="239">
        <v>118</v>
      </c>
      <c r="L51" s="240">
        <v>116</v>
      </c>
      <c r="M51" s="239">
        <v>116</v>
      </c>
      <c r="N51" s="240">
        <v>116</v>
      </c>
      <c r="O51" s="239">
        <v>130</v>
      </c>
      <c r="P51" s="240">
        <v>129</v>
      </c>
      <c r="Q51" s="239">
        <v>129</v>
      </c>
      <c r="R51" s="240">
        <v>129</v>
      </c>
      <c r="S51" s="239">
        <v>128</v>
      </c>
      <c r="T51" s="240">
        <v>168</v>
      </c>
      <c r="U51" s="239">
        <v>168</v>
      </c>
      <c r="V51" s="240">
        <v>166</v>
      </c>
    </row>
    <row r="52" spans="1:22" s="4" customFormat="1" ht="11.25" customHeight="1">
      <c r="A52" s="360">
        <v>1250</v>
      </c>
      <c r="B52" s="361"/>
      <c r="C52" s="239">
        <v>140</v>
      </c>
      <c r="D52" s="240">
        <v>131</v>
      </c>
      <c r="E52" s="239">
        <v>126</v>
      </c>
      <c r="F52" s="240">
        <v>123</v>
      </c>
      <c r="G52" s="239">
        <v>120</v>
      </c>
      <c r="H52" s="240">
        <v>119</v>
      </c>
      <c r="I52" s="239">
        <v>118</v>
      </c>
      <c r="J52" s="240">
        <v>116</v>
      </c>
      <c r="K52" s="239">
        <v>115</v>
      </c>
      <c r="L52" s="240">
        <v>115</v>
      </c>
      <c r="M52" s="239">
        <v>114</v>
      </c>
      <c r="N52" s="240">
        <v>119</v>
      </c>
      <c r="O52" s="239">
        <v>119</v>
      </c>
      <c r="P52" s="240">
        <v>118</v>
      </c>
      <c r="Q52" s="239">
        <v>118</v>
      </c>
      <c r="R52" s="240">
        <v>149</v>
      </c>
      <c r="S52" s="239">
        <v>149</v>
      </c>
      <c r="T52" s="240">
        <v>150</v>
      </c>
      <c r="U52" s="239">
        <v>150</v>
      </c>
      <c r="V52" s="240">
        <v>149</v>
      </c>
    </row>
    <row r="53" spans="1:22" s="4" customFormat="1" ht="11.25" customHeight="1">
      <c r="A53" s="360">
        <v>1500</v>
      </c>
      <c r="B53" s="361"/>
      <c r="C53" s="239">
        <v>135</v>
      </c>
      <c r="D53" s="240">
        <v>126</v>
      </c>
      <c r="E53" s="239">
        <v>121</v>
      </c>
      <c r="F53" s="240">
        <v>118</v>
      </c>
      <c r="G53" s="239">
        <v>116</v>
      </c>
      <c r="H53" s="240">
        <v>114</v>
      </c>
      <c r="I53" s="239">
        <v>113</v>
      </c>
      <c r="J53" s="240">
        <v>111</v>
      </c>
      <c r="K53" s="239">
        <v>111</v>
      </c>
      <c r="L53" s="240">
        <v>110</v>
      </c>
      <c r="M53" s="239">
        <v>115</v>
      </c>
      <c r="N53" s="240">
        <v>114</v>
      </c>
      <c r="O53" s="239">
        <v>114</v>
      </c>
      <c r="P53" s="240">
        <v>113</v>
      </c>
      <c r="Q53" s="239">
        <v>148</v>
      </c>
      <c r="R53" s="240">
        <v>148</v>
      </c>
      <c r="S53" s="239">
        <v>146</v>
      </c>
      <c r="T53" s="240">
        <v>146</v>
      </c>
      <c r="U53" s="239">
        <v>145</v>
      </c>
      <c r="V53" s="240">
        <v>145</v>
      </c>
    </row>
    <row r="54" spans="1:22" s="4" customFormat="1" ht="11.25" customHeight="1">
      <c r="A54" s="360">
        <v>1750</v>
      </c>
      <c r="B54" s="361"/>
      <c r="C54" s="239">
        <v>129</v>
      </c>
      <c r="D54" s="240">
        <v>120</v>
      </c>
      <c r="E54" s="239">
        <v>116</v>
      </c>
      <c r="F54" s="240">
        <v>113</v>
      </c>
      <c r="G54" s="239">
        <v>110</v>
      </c>
      <c r="H54" s="240">
        <v>109</v>
      </c>
      <c r="I54" s="239">
        <v>108</v>
      </c>
      <c r="J54" s="240">
        <v>106</v>
      </c>
      <c r="K54" s="239">
        <v>106</v>
      </c>
      <c r="L54" s="240">
        <v>105</v>
      </c>
      <c r="M54" s="239">
        <v>109</v>
      </c>
      <c r="N54" s="240">
        <v>110</v>
      </c>
      <c r="O54" s="239">
        <v>110</v>
      </c>
      <c r="P54" s="240">
        <v>138</v>
      </c>
      <c r="Q54" s="239">
        <v>136</v>
      </c>
      <c r="R54" s="240">
        <v>136</v>
      </c>
      <c r="S54" s="239">
        <v>136</v>
      </c>
      <c r="T54" s="240">
        <v>135</v>
      </c>
      <c r="U54" s="239">
        <v>135</v>
      </c>
      <c r="V54" s="240">
        <v>134</v>
      </c>
    </row>
    <row r="55" spans="1:22" s="4" customFormat="1" ht="11.25" customHeight="1">
      <c r="A55" s="360">
        <v>2000</v>
      </c>
      <c r="B55" s="361"/>
      <c r="C55" s="239">
        <v>125</v>
      </c>
      <c r="D55" s="240">
        <v>118</v>
      </c>
      <c r="E55" s="239">
        <v>114</v>
      </c>
      <c r="F55" s="240">
        <v>110</v>
      </c>
      <c r="G55" s="239">
        <v>109</v>
      </c>
      <c r="H55" s="240">
        <v>106</v>
      </c>
      <c r="I55" s="239">
        <v>105</v>
      </c>
      <c r="J55" s="240">
        <v>105</v>
      </c>
      <c r="K55" s="239">
        <v>104</v>
      </c>
      <c r="L55" s="240">
        <v>113</v>
      </c>
      <c r="M55" s="239">
        <v>114</v>
      </c>
      <c r="N55" s="240">
        <v>113</v>
      </c>
      <c r="O55" s="239">
        <v>133</v>
      </c>
      <c r="P55" s="240">
        <v>131</v>
      </c>
      <c r="Q55" s="239">
        <v>131</v>
      </c>
      <c r="R55" s="240">
        <v>130</v>
      </c>
      <c r="S55" s="239">
        <v>130</v>
      </c>
      <c r="T55" s="240">
        <v>129</v>
      </c>
      <c r="U55" s="239">
        <v>129</v>
      </c>
      <c r="V55" s="240">
        <v>129</v>
      </c>
    </row>
    <row r="56" spans="1:22" s="4" customFormat="1" ht="11.25" customHeight="1">
      <c r="A56" s="360">
        <v>2250</v>
      </c>
      <c r="B56" s="361"/>
      <c r="C56" s="239">
        <v>133</v>
      </c>
      <c r="D56" s="240">
        <v>124</v>
      </c>
      <c r="E56" s="239">
        <v>118</v>
      </c>
      <c r="F56" s="240">
        <v>114</v>
      </c>
      <c r="G56" s="239">
        <v>111</v>
      </c>
      <c r="H56" s="240">
        <v>109</v>
      </c>
      <c r="I56" s="239">
        <v>108</v>
      </c>
      <c r="J56" s="240">
        <v>109</v>
      </c>
      <c r="K56" s="239">
        <v>110</v>
      </c>
      <c r="L56" s="240">
        <v>110</v>
      </c>
      <c r="M56" s="239">
        <v>109</v>
      </c>
      <c r="N56" s="240">
        <v>109</v>
      </c>
      <c r="O56" s="239">
        <v>125</v>
      </c>
      <c r="P56" s="240">
        <v>125</v>
      </c>
      <c r="Q56" s="239">
        <v>124</v>
      </c>
      <c r="R56" s="240">
        <v>124</v>
      </c>
      <c r="S56" s="239">
        <v>124</v>
      </c>
      <c r="T56" s="240">
        <v>123</v>
      </c>
      <c r="U56" s="239">
        <v>123</v>
      </c>
      <c r="V56" s="240">
        <v>123</v>
      </c>
    </row>
    <row r="57" spans="1:22" s="4" customFormat="1" ht="11.25" customHeight="1">
      <c r="A57" s="360">
        <v>2500</v>
      </c>
      <c r="B57" s="361"/>
      <c r="C57" s="239">
        <v>130</v>
      </c>
      <c r="D57" s="240">
        <v>121</v>
      </c>
      <c r="E57" s="239">
        <v>116</v>
      </c>
      <c r="F57" s="240">
        <v>113</v>
      </c>
      <c r="G57" s="239">
        <v>110</v>
      </c>
      <c r="H57" s="240">
        <v>108</v>
      </c>
      <c r="I57" s="239">
        <v>109</v>
      </c>
      <c r="J57" s="240">
        <v>109</v>
      </c>
      <c r="K57" s="239">
        <v>109</v>
      </c>
      <c r="L57" s="240">
        <v>108</v>
      </c>
      <c r="M57" s="239">
        <v>108</v>
      </c>
      <c r="N57" s="240">
        <v>123</v>
      </c>
      <c r="O57" s="239">
        <v>121</v>
      </c>
      <c r="P57" s="240">
        <v>121</v>
      </c>
      <c r="Q57" s="239">
        <v>120</v>
      </c>
      <c r="R57" s="240">
        <v>120</v>
      </c>
      <c r="S57" s="239">
        <v>120</v>
      </c>
      <c r="T57" s="240">
        <v>119</v>
      </c>
      <c r="U57" s="239">
        <v>119</v>
      </c>
      <c r="V57" s="240">
        <v>119</v>
      </c>
    </row>
    <row r="58" spans="1:23" s="19" customFormat="1" ht="20.25" customHeight="1">
      <c r="A58" s="303" t="s">
        <v>296</v>
      </c>
      <c r="B58" s="303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5"/>
    </row>
    <row r="59" spans="1:23" s="19" customFormat="1" ht="11.25" customHeight="1">
      <c r="A59" s="297" t="s">
        <v>0</v>
      </c>
      <c r="B59" s="297"/>
      <c r="C59" s="72">
        <v>750</v>
      </c>
      <c r="D59" s="72">
        <v>1000</v>
      </c>
      <c r="E59" s="72">
        <v>1250</v>
      </c>
      <c r="F59" s="72">
        <v>1500</v>
      </c>
      <c r="G59" s="72">
        <v>1750</v>
      </c>
      <c r="H59" s="72">
        <v>2000</v>
      </c>
      <c r="I59" s="72">
        <v>2250</v>
      </c>
      <c r="J59" s="72">
        <v>2500</v>
      </c>
      <c r="K59" s="72">
        <v>2750</v>
      </c>
      <c r="L59" s="72">
        <v>3000</v>
      </c>
      <c r="M59" s="72">
        <v>3250</v>
      </c>
      <c r="N59" s="72">
        <v>3500</v>
      </c>
      <c r="O59" s="72">
        <v>3750</v>
      </c>
      <c r="P59" s="72">
        <v>4000</v>
      </c>
      <c r="Q59" s="72">
        <v>4250</v>
      </c>
      <c r="R59" s="72">
        <v>4500</v>
      </c>
      <c r="S59" s="72">
        <v>4750</v>
      </c>
      <c r="T59" s="72">
        <v>5000</v>
      </c>
      <c r="U59" s="72">
        <v>5250</v>
      </c>
      <c r="V59" s="107">
        <v>5500</v>
      </c>
      <c r="W59" s="5"/>
    </row>
    <row r="60" spans="1:23" s="19" customFormat="1" ht="11.25" customHeight="1">
      <c r="A60" s="360">
        <v>750</v>
      </c>
      <c r="B60" s="361"/>
      <c r="C60" s="219">
        <f>C$59*$A60*C50/1000000*$U$8</f>
        <v>3907.125</v>
      </c>
      <c r="D60" s="219">
        <f aca="true" t="shared" si="17" ref="D60:V60">D$59*$A60*D50/1000000*$U$8</f>
        <v>4864.5</v>
      </c>
      <c r="E60" s="219">
        <f t="shared" si="17"/>
        <v>5865</v>
      </c>
      <c r="F60" s="219">
        <f t="shared" si="17"/>
        <v>6779.25</v>
      </c>
      <c r="G60" s="219">
        <f t="shared" si="17"/>
        <v>7848.75</v>
      </c>
      <c r="H60" s="219">
        <f t="shared" si="17"/>
        <v>8832</v>
      </c>
      <c r="I60" s="219">
        <f t="shared" si="17"/>
        <v>9780.75</v>
      </c>
      <c r="J60" s="219">
        <f t="shared" si="17"/>
        <v>10781.25</v>
      </c>
      <c r="K60" s="219">
        <f t="shared" si="17"/>
        <v>11764.5</v>
      </c>
      <c r="L60" s="219">
        <f t="shared" si="17"/>
        <v>12730.5</v>
      </c>
      <c r="M60" s="219">
        <f t="shared" si="17"/>
        <v>13791.375</v>
      </c>
      <c r="N60" s="219">
        <f t="shared" si="17"/>
        <v>14852.25</v>
      </c>
      <c r="O60" s="219">
        <f t="shared" si="17"/>
        <v>15913.125</v>
      </c>
      <c r="P60" s="219">
        <f t="shared" si="17"/>
        <v>16698</v>
      </c>
      <c r="Q60" s="219">
        <f t="shared" si="17"/>
        <v>20674.125</v>
      </c>
      <c r="R60" s="219">
        <f t="shared" si="17"/>
        <v>21890.25</v>
      </c>
      <c r="S60" s="219">
        <f t="shared" si="17"/>
        <v>23106.375</v>
      </c>
      <c r="T60" s="219">
        <f t="shared" si="17"/>
        <v>24322.5</v>
      </c>
      <c r="U60" s="219">
        <f t="shared" si="17"/>
        <v>25357.5</v>
      </c>
      <c r="V60" s="219">
        <f t="shared" si="17"/>
        <v>36811.5</v>
      </c>
      <c r="W60" s="5"/>
    </row>
    <row r="61" spans="1:23" s="19" customFormat="1" ht="11.25" customHeight="1">
      <c r="A61" s="360">
        <v>1000</v>
      </c>
      <c r="B61" s="361"/>
      <c r="C61" s="219">
        <f aca="true" t="shared" si="18" ref="C61:V61">C$59*$A61*C51/1000000*$U$8</f>
        <v>4933.5</v>
      </c>
      <c r="D61" s="219">
        <f t="shared" si="18"/>
        <v>6164</v>
      </c>
      <c r="E61" s="219">
        <f t="shared" si="18"/>
        <v>7417.5</v>
      </c>
      <c r="F61" s="219">
        <f t="shared" si="18"/>
        <v>8625</v>
      </c>
      <c r="G61" s="219">
        <f t="shared" si="18"/>
        <v>9901.5</v>
      </c>
      <c r="H61" s="219">
        <f t="shared" si="18"/>
        <v>11040</v>
      </c>
      <c r="I61" s="219">
        <f t="shared" si="18"/>
        <v>12420</v>
      </c>
      <c r="J61" s="219">
        <f t="shared" si="18"/>
        <v>13570</v>
      </c>
      <c r="K61" s="219">
        <f t="shared" si="18"/>
        <v>14927</v>
      </c>
      <c r="L61" s="219">
        <f t="shared" si="18"/>
        <v>16008</v>
      </c>
      <c r="M61" s="219">
        <f t="shared" si="18"/>
        <v>17342</v>
      </c>
      <c r="N61" s="219">
        <f t="shared" si="18"/>
        <v>18676</v>
      </c>
      <c r="O61" s="219">
        <f t="shared" si="18"/>
        <v>22425</v>
      </c>
      <c r="P61" s="219">
        <f t="shared" si="18"/>
        <v>23736</v>
      </c>
      <c r="Q61" s="219">
        <f t="shared" si="18"/>
        <v>25219.5</v>
      </c>
      <c r="R61" s="219">
        <f t="shared" si="18"/>
        <v>26703</v>
      </c>
      <c r="S61" s="219">
        <f t="shared" si="18"/>
        <v>27968</v>
      </c>
      <c r="T61" s="219">
        <f t="shared" si="18"/>
        <v>38640</v>
      </c>
      <c r="U61" s="219">
        <f t="shared" si="18"/>
        <v>40572</v>
      </c>
      <c r="V61" s="219">
        <f t="shared" si="18"/>
        <v>41998</v>
      </c>
      <c r="W61" s="5"/>
    </row>
    <row r="62" spans="1:23" s="19" customFormat="1" ht="11.25" customHeight="1">
      <c r="A62" s="360">
        <v>1250</v>
      </c>
      <c r="B62" s="361"/>
      <c r="C62" s="219">
        <f aca="true" t="shared" si="19" ref="C62:V62">C$59*$A62*C52/1000000*$U$8</f>
        <v>6037.5</v>
      </c>
      <c r="D62" s="219">
        <f t="shared" si="19"/>
        <v>7532.5</v>
      </c>
      <c r="E62" s="219">
        <f t="shared" si="19"/>
        <v>9056.25</v>
      </c>
      <c r="F62" s="219">
        <f t="shared" si="19"/>
        <v>10608.75</v>
      </c>
      <c r="G62" s="219">
        <f t="shared" si="19"/>
        <v>12075</v>
      </c>
      <c r="H62" s="219">
        <f t="shared" si="19"/>
        <v>13685</v>
      </c>
      <c r="I62" s="219">
        <f t="shared" si="19"/>
        <v>15266.25</v>
      </c>
      <c r="J62" s="219">
        <f t="shared" si="19"/>
        <v>16675</v>
      </c>
      <c r="K62" s="219">
        <f t="shared" si="19"/>
        <v>18184.375</v>
      </c>
      <c r="L62" s="219">
        <f t="shared" si="19"/>
        <v>19837.5</v>
      </c>
      <c r="M62" s="219">
        <f t="shared" si="19"/>
        <v>21303.75</v>
      </c>
      <c r="N62" s="219">
        <f t="shared" si="19"/>
        <v>23948.75</v>
      </c>
      <c r="O62" s="219">
        <f t="shared" si="19"/>
        <v>25659.375</v>
      </c>
      <c r="P62" s="219">
        <f t="shared" si="19"/>
        <v>27140</v>
      </c>
      <c r="Q62" s="219">
        <f t="shared" si="19"/>
        <v>28836.25</v>
      </c>
      <c r="R62" s="219">
        <f t="shared" si="19"/>
        <v>38553.75</v>
      </c>
      <c r="S62" s="219">
        <f t="shared" si="19"/>
        <v>40695.625</v>
      </c>
      <c r="T62" s="219">
        <f t="shared" si="19"/>
        <v>43125</v>
      </c>
      <c r="U62" s="219">
        <f t="shared" si="19"/>
        <v>45281.25</v>
      </c>
      <c r="V62" s="219">
        <f t="shared" si="19"/>
        <v>47121.25</v>
      </c>
      <c r="W62" s="5"/>
    </row>
    <row r="63" spans="1:23" s="19" customFormat="1" ht="11.25" customHeight="1">
      <c r="A63" s="360">
        <v>1500</v>
      </c>
      <c r="B63" s="361"/>
      <c r="C63" s="219">
        <f aca="true" t="shared" si="20" ref="C63:V63">C$59*$A63*C53/1000000*$U$8</f>
        <v>6986.25</v>
      </c>
      <c r="D63" s="219">
        <f t="shared" si="20"/>
        <v>8694</v>
      </c>
      <c r="E63" s="219">
        <f t="shared" si="20"/>
        <v>10436.25</v>
      </c>
      <c r="F63" s="219">
        <f t="shared" si="20"/>
        <v>12213</v>
      </c>
      <c r="G63" s="219">
        <f t="shared" si="20"/>
        <v>14007</v>
      </c>
      <c r="H63" s="219">
        <f t="shared" si="20"/>
        <v>15732</v>
      </c>
      <c r="I63" s="219">
        <f t="shared" si="20"/>
        <v>17543.25</v>
      </c>
      <c r="J63" s="219">
        <f t="shared" si="20"/>
        <v>19147.5</v>
      </c>
      <c r="K63" s="219">
        <f t="shared" si="20"/>
        <v>21062.25</v>
      </c>
      <c r="L63" s="219">
        <f t="shared" si="20"/>
        <v>22770</v>
      </c>
      <c r="M63" s="219">
        <f t="shared" si="20"/>
        <v>25788.75</v>
      </c>
      <c r="N63" s="219">
        <f t="shared" si="20"/>
        <v>27531</v>
      </c>
      <c r="O63" s="219">
        <f t="shared" si="20"/>
        <v>29497.5</v>
      </c>
      <c r="P63" s="219">
        <f t="shared" si="20"/>
        <v>31188</v>
      </c>
      <c r="Q63" s="219">
        <f t="shared" si="20"/>
        <v>43401</v>
      </c>
      <c r="R63" s="219">
        <f t="shared" si="20"/>
        <v>45954</v>
      </c>
      <c r="S63" s="219">
        <f t="shared" si="20"/>
        <v>47851.5</v>
      </c>
      <c r="T63" s="219">
        <f t="shared" si="20"/>
        <v>50370</v>
      </c>
      <c r="U63" s="219">
        <f t="shared" si="20"/>
        <v>52526.25</v>
      </c>
      <c r="V63" s="219">
        <f t="shared" si="20"/>
        <v>55027.5</v>
      </c>
      <c r="W63" s="5"/>
    </row>
    <row r="64" spans="1:23" s="19" customFormat="1" ht="11.25" customHeight="1">
      <c r="A64" s="360">
        <v>1750</v>
      </c>
      <c r="B64" s="361"/>
      <c r="C64" s="219">
        <f aca="true" t="shared" si="21" ref="C64:V64">C$59*$A64*C54/1000000*$U$8</f>
        <v>7788.375</v>
      </c>
      <c r="D64" s="219">
        <f t="shared" si="21"/>
        <v>9660</v>
      </c>
      <c r="E64" s="219">
        <f t="shared" si="21"/>
        <v>11672.5</v>
      </c>
      <c r="F64" s="219">
        <f t="shared" si="21"/>
        <v>13644.75</v>
      </c>
      <c r="G64" s="219">
        <f t="shared" si="21"/>
        <v>15496.25</v>
      </c>
      <c r="H64" s="219">
        <f t="shared" si="21"/>
        <v>17549</v>
      </c>
      <c r="I64" s="219">
        <f t="shared" si="21"/>
        <v>19561.5</v>
      </c>
      <c r="J64" s="219">
        <f t="shared" si="21"/>
        <v>21332.5</v>
      </c>
      <c r="K64" s="219">
        <f t="shared" si="21"/>
        <v>23465.75</v>
      </c>
      <c r="L64" s="219">
        <f t="shared" si="21"/>
        <v>25357.5</v>
      </c>
      <c r="M64" s="219">
        <f t="shared" si="21"/>
        <v>28517.125</v>
      </c>
      <c r="N64" s="219">
        <f t="shared" si="21"/>
        <v>30992.5</v>
      </c>
      <c r="O64" s="219">
        <f t="shared" si="21"/>
        <v>33206.25</v>
      </c>
      <c r="P64" s="219">
        <f t="shared" si="21"/>
        <v>44436</v>
      </c>
      <c r="Q64" s="219">
        <f t="shared" si="21"/>
        <v>46529</v>
      </c>
      <c r="R64" s="219">
        <f t="shared" si="21"/>
        <v>49266</v>
      </c>
      <c r="S64" s="219">
        <f t="shared" si="21"/>
        <v>52003</v>
      </c>
      <c r="T64" s="219">
        <f t="shared" si="21"/>
        <v>54337.5</v>
      </c>
      <c r="U64" s="219">
        <f t="shared" si="21"/>
        <v>57054.375</v>
      </c>
      <c r="V64" s="219">
        <f t="shared" si="21"/>
        <v>59328.5</v>
      </c>
      <c r="W64" s="5"/>
    </row>
    <row r="65" spans="1:23" s="19" customFormat="1" ht="11.25" customHeight="1">
      <c r="A65" s="360">
        <v>2000</v>
      </c>
      <c r="B65" s="361"/>
      <c r="C65" s="219">
        <f aca="true" t="shared" si="22" ref="C65:V65">C$59*$A65*C55/1000000*$U$8</f>
        <v>8625</v>
      </c>
      <c r="D65" s="219">
        <f t="shared" si="22"/>
        <v>10856</v>
      </c>
      <c r="E65" s="219">
        <f t="shared" si="22"/>
        <v>13110</v>
      </c>
      <c r="F65" s="219">
        <f t="shared" si="22"/>
        <v>15180</v>
      </c>
      <c r="G65" s="219">
        <f t="shared" si="22"/>
        <v>17549</v>
      </c>
      <c r="H65" s="219">
        <f t="shared" si="22"/>
        <v>19504</v>
      </c>
      <c r="I65" s="219">
        <f t="shared" si="22"/>
        <v>21735</v>
      </c>
      <c r="J65" s="219">
        <f t="shared" si="22"/>
        <v>24150</v>
      </c>
      <c r="K65" s="219">
        <f t="shared" si="22"/>
        <v>26312</v>
      </c>
      <c r="L65" s="219">
        <f t="shared" si="22"/>
        <v>31188</v>
      </c>
      <c r="M65" s="219">
        <f t="shared" si="22"/>
        <v>34086</v>
      </c>
      <c r="N65" s="219">
        <f t="shared" si="22"/>
        <v>36386</v>
      </c>
      <c r="O65" s="219">
        <f t="shared" si="22"/>
        <v>45885</v>
      </c>
      <c r="P65" s="219">
        <f t="shared" si="22"/>
        <v>48208</v>
      </c>
      <c r="Q65" s="219">
        <f t="shared" si="22"/>
        <v>51221</v>
      </c>
      <c r="R65" s="219">
        <f t="shared" si="22"/>
        <v>53820</v>
      </c>
      <c r="S65" s="219">
        <f t="shared" si="22"/>
        <v>56810</v>
      </c>
      <c r="T65" s="219">
        <f t="shared" si="22"/>
        <v>59340</v>
      </c>
      <c r="U65" s="219">
        <f t="shared" si="22"/>
        <v>62307</v>
      </c>
      <c r="V65" s="219">
        <f t="shared" si="22"/>
        <v>65274</v>
      </c>
      <c r="W65" s="5"/>
    </row>
    <row r="66" spans="1:23" s="19" customFormat="1" ht="11.25" customHeight="1">
      <c r="A66" s="360">
        <v>2250</v>
      </c>
      <c r="B66" s="361"/>
      <c r="C66" s="219">
        <f aca="true" t="shared" si="23" ref="C66:V66">C$59*$A66*C56/1000000*$U$8</f>
        <v>10324.125</v>
      </c>
      <c r="D66" s="219">
        <f t="shared" si="23"/>
        <v>12834</v>
      </c>
      <c r="E66" s="219">
        <f t="shared" si="23"/>
        <v>15266.25</v>
      </c>
      <c r="F66" s="219">
        <f t="shared" si="23"/>
        <v>17698.5</v>
      </c>
      <c r="G66" s="219">
        <f t="shared" si="23"/>
        <v>20104.875</v>
      </c>
      <c r="H66" s="219">
        <f t="shared" si="23"/>
        <v>22563</v>
      </c>
      <c r="I66" s="219">
        <f t="shared" si="23"/>
        <v>25150.5</v>
      </c>
      <c r="J66" s="219">
        <f t="shared" si="23"/>
        <v>28203.75</v>
      </c>
      <c r="K66" s="219">
        <f t="shared" si="23"/>
        <v>31308.75</v>
      </c>
      <c r="L66" s="219">
        <f t="shared" si="23"/>
        <v>34155</v>
      </c>
      <c r="M66" s="219">
        <f t="shared" si="23"/>
        <v>36664.875</v>
      </c>
      <c r="N66" s="219">
        <f t="shared" si="23"/>
        <v>39485.25</v>
      </c>
      <c r="O66" s="219">
        <f t="shared" si="23"/>
        <v>48515.625</v>
      </c>
      <c r="P66" s="219">
        <f t="shared" si="23"/>
        <v>51750</v>
      </c>
      <c r="Q66" s="219">
        <f t="shared" si="23"/>
        <v>54544.5</v>
      </c>
      <c r="R66" s="219">
        <f t="shared" si="23"/>
        <v>57753</v>
      </c>
      <c r="S66" s="219">
        <f t="shared" si="23"/>
        <v>60961.5</v>
      </c>
      <c r="T66" s="219">
        <f t="shared" si="23"/>
        <v>63652.5</v>
      </c>
      <c r="U66" s="219">
        <f t="shared" si="23"/>
        <v>66835.125</v>
      </c>
      <c r="V66" s="219">
        <f t="shared" si="23"/>
        <v>70017.75</v>
      </c>
      <c r="W66" s="5"/>
    </row>
    <row r="67" spans="1:23" s="19" customFormat="1" ht="11.25" customHeight="1">
      <c r="A67" s="360">
        <v>2500</v>
      </c>
      <c r="B67" s="361"/>
      <c r="C67" s="219">
        <f aca="true" t="shared" si="24" ref="C67:V67">C$59*$A67*C57/1000000*$U$8</f>
        <v>11212.5</v>
      </c>
      <c r="D67" s="219">
        <f t="shared" si="24"/>
        <v>13915</v>
      </c>
      <c r="E67" s="219">
        <f t="shared" si="24"/>
        <v>16675</v>
      </c>
      <c r="F67" s="219">
        <f t="shared" si="24"/>
        <v>19492.5</v>
      </c>
      <c r="G67" s="219">
        <f t="shared" si="24"/>
        <v>22137.5</v>
      </c>
      <c r="H67" s="219">
        <f t="shared" si="24"/>
        <v>24840</v>
      </c>
      <c r="I67" s="219">
        <f t="shared" si="24"/>
        <v>28203.75</v>
      </c>
      <c r="J67" s="219">
        <f t="shared" si="24"/>
        <v>31337.5</v>
      </c>
      <c r="K67" s="219">
        <f t="shared" si="24"/>
        <v>34471.25</v>
      </c>
      <c r="L67" s="219">
        <f t="shared" si="24"/>
        <v>37260</v>
      </c>
      <c r="M67" s="219">
        <f t="shared" si="24"/>
        <v>40365</v>
      </c>
      <c r="N67" s="219">
        <f t="shared" si="24"/>
        <v>49507.5</v>
      </c>
      <c r="O67" s="219">
        <f t="shared" si="24"/>
        <v>52181.25</v>
      </c>
      <c r="P67" s="219">
        <f t="shared" si="24"/>
        <v>55660</v>
      </c>
      <c r="Q67" s="219">
        <f t="shared" si="24"/>
        <v>58650</v>
      </c>
      <c r="R67" s="219">
        <f t="shared" si="24"/>
        <v>62100</v>
      </c>
      <c r="S67" s="219">
        <f t="shared" si="24"/>
        <v>65550</v>
      </c>
      <c r="T67" s="219">
        <f t="shared" si="24"/>
        <v>68425</v>
      </c>
      <c r="U67" s="219">
        <f t="shared" si="24"/>
        <v>71846.25</v>
      </c>
      <c r="V67" s="219">
        <f t="shared" si="24"/>
        <v>75267.5</v>
      </c>
      <c r="W67" s="5"/>
    </row>
    <row r="68" spans="1:23" s="19" customFormat="1" ht="7.5" customHeigh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5"/>
    </row>
    <row r="69" spans="1:23" s="10" customFormat="1" ht="3" customHeight="1">
      <c r="A69" s="362"/>
      <c r="B69" s="362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  <c r="W69" s="4"/>
    </row>
    <row r="70" spans="1:23" s="4" customFormat="1" ht="12.75" customHeight="1">
      <c r="A70" s="307" t="s">
        <v>298</v>
      </c>
      <c r="B70" s="307"/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307"/>
      <c r="U70" s="307"/>
      <c r="V70" s="307"/>
      <c r="W70" s="6"/>
    </row>
  </sheetData>
  <sheetProtection selectLockedCells="1"/>
  <protectedRanges>
    <protectedRange sqref="A50:V57 A13:B13 A14:J21 A25:B33 U36:V44 A45:V47 A49:B49 A36:B44 A22:V23 A68:V68 O4 A9:V11 A8:R8 V8 K13:N21 A34:T34 K24:T24 U24:V34 A59:B67 A1:M7 P1:V7 N1:O3 N5:O7 L12 V12 J35:V35 K48:V48 J58:V58" name="защита"/>
    <protectedRange sqref="A69:V70" name="бизнес"/>
    <protectedRange sqref="C13:J13 C25:T25 C49:V49 O13:V13 C36:T36 C59:V59" name="бизнес_3"/>
    <protectedRange sqref="U8 S8" name="бизнес_4"/>
    <protectedRange sqref="O14:V21 C37:T44 C60:V67" name="бизнес_5"/>
    <protectedRange sqref="A12:I12 A24:I24 A48:I48" name="бизнес_4_1"/>
  </protectedRanges>
  <mergeCells count="74">
    <mergeCell ref="S8:T8"/>
    <mergeCell ref="A8:O8"/>
    <mergeCell ref="A15:B15"/>
    <mergeCell ref="A14:B14"/>
    <mergeCell ref="A13:B13"/>
    <mergeCell ref="M13:N13"/>
    <mergeCell ref="M14:N14"/>
    <mergeCell ref="M15:N15"/>
    <mergeCell ref="A23:V23"/>
    <mergeCell ref="A21:B21"/>
    <mergeCell ref="A18:B18"/>
    <mergeCell ref="M16:N16"/>
    <mergeCell ref="A1:V1"/>
    <mergeCell ref="A2:V2"/>
    <mergeCell ref="A3:V3"/>
    <mergeCell ref="O4:V7"/>
    <mergeCell ref="A11:V11"/>
    <mergeCell ref="U8:V8"/>
    <mergeCell ref="A25:B25"/>
    <mergeCell ref="A16:B16"/>
    <mergeCell ref="A17:B17"/>
    <mergeCell ref="A19:B19"/>
    <mergeCell ref="M17:N17"/>
    <mergeCell ref="M18:N18"/>
    <mergeCell ref="M19:N19"/>
    <mergeCell ref="M20:N20"/>
    <mergeCell ref="M21:N21"/>
    <mergeCell ref="A20:B20"/>
    <mergeCell ref="A63:B63"/>
    <mergeCell ref="A64:B64"/>
    <mergeCell ref="A66:B66"/>
    <mergeCell ref="A67:B67"/>
    <mergeCell ref="A59:B59"/>
    <mergeCell ref="A60:B60"/>
    <mergeCell ref="A65:B65"/>
    <mergeCell ref="A61:B61"/>
    <mergeCell ref="A27:B27"/>
    <mergeCell ref="A37:B37"/>
    <mergeCell ref="A69:V69"/>
    <mergeCell ref="A55:B55"/>
    <mergeCell ref="A56:B56"/>
    <mergeCell ref="A57:B57"/>
    <mergeCell ref="A47:V47"/>
    <mergeCell ref="A49:B49"/>
    <mergeCell ref="A62:B62"/>
    <mergeCell ref="A52:B52"/>
    <mergeCell ref="A26:B26"/>
    <mergeCell ref="A28:B28"/>
    <mergeCell ref="A29:B29"/>
    <mergeCell ref="A39:B39"/>
    <mergeCell ref="A38:B38"/>
    <mergeCell ref="A36:B36"/>
    <mergeCell ref="A30:B30"/>
    <mergeCell ref="A31:B31"/>
    <mergeCell ref="A32:B32"/>
    <mergeCell ref="A33:B33"/>
    <mergeCell ref="A40:B40"/>
    <mergeCell ref="A41:B41"/>
    <mergeCell ref="A42:B42"/>
    <mergeCell ref="A50:B50"/>
    <mergeCell ref="A51:B51"/>
    <mergeCell ref="A48:V48"/>
    <mergeCell ref="A43:B43"/>
    <mergeCell ref="A44:B44"/>
    <mergeCell ref="A54:B54"/>
    <mergeCell ref="A53:B53"/>
    <mergeCell ref="A70:V70"/>
    <mergeCell ref="A9:K9"/>
    <mergeCell ref="N9:V9"/>
    <mergeCell ref="A12:J12"/>
    <mergeCell ref="M12:V12"/>
    <mergeCell ref="A35:T35"/>
    <mergeCell ref="A24:T24"/>
    <mergeCell ref="A58:V58"/>
  </mergeCells>
  <printOptions horizontalCentered="1"/>
  <pageMargins left="0.7874015748031497" right="0.1968503937007874" top="0.35433070866141736" bottom="0.35433070866141736" header="0.35433070866141736" footer="0.35433070866141736"/>
  <pageSetup fitToHeight="2" fitToWidth="1" horizontalDpi="600" verticalDpi="600" orientation="portrait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BC64"/>
  <sheetViews>
    <sheetView showGridLines="0" view="pageBreakPreview" zoomScaleSheetLayoutView="100" zoomScalePageLayoutView="0" workbookViewId="0" topLeftCell="A1">
      <selection activeCell="AN11" sqref="AN11:AO11"/>
    </sheetView>
  </sheetViews>
  <sheetFormatPr defaultColWidth="9.140625" defaultRowHeight="12.75"/>
  <cols>
    <col min="1" max="2" width="3.57421875" style="6" customWidth="1"/>
    <col min="3" max="36" width="2.7109375" style="6" customWidth="1"/>
    <col min="37" max="53" width="4.140625" style="6" customWidth="1"/>
    <col min="54" max="16384" width="9.140625" style="6" customWidth="1"/>
  </cols>
  <sheetData>
    <row r="1" spans="1:36" s="4" customFormat="1" ht="54" customHeight="1">
      <c r="A1" s="268" t="s">
        <v>16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</row>
    <row r="2" spans="1:34" s="5" customFormat="1" ht="28.5" customHeight="1">
      <c r="A2" s="308" t="s">
        <v>74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</row>
    <row r="3" spans="1:36" s="1" customFormat="1" ht="15.75" customHeight="1">
      <c r="A3" s="365" t="s">
        <v>59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</row>
    <row r="4" spans="1:36" s="28" customFormat="1" ht="15" customHeight="1">
      <c r="A4" s="27"/>
      <c r="L4" s="30"/>
      <c r="N4" s="30"/>
      <c r="P4" s="30"/>
      <c r="R4" s="30"/>
      <c r="S4" s="30"/>
      <c r="T4" s="30"/>
      <c r="U4" s="30"/>
      <c r="V4" s="310" t="s">
        <v>44</v>
      </c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</row>
    <row r="5" spans="1:36" s="28" customFormat="1" ht="15" customHeight="1">
      <c r="A5" s="27"/>
      <c r="K5" s="31"/>
      <c r="L5" s="31"/>
      <c r="M5" s="31"/>
      <c r="N5" s="31"/>
      <c r="O5" s="34"/>
      <c r="P5" s="34"/>
      <c r="Q5" s="34"/>
      <c r="R5" s="34"/>
      <c r="S5" s="34"/>
      <c r="T5" s="34"/>
      <c r="U5" s="34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</row>
    <row r="6" spans="1:36" s="28" customFormat="1" ht="15" customHeight="1">
      <c r="A6" s="27"/>
      <c r="K6" s="31"/>
      <c r="L6" s="31"/>
      <c r="M6" s="31"/>
      <c r="N6" s="31"/>
      <c r="O6" s="34"/>
      <c r="P6" s="34"/>
      <c r="Q6" s="34"/>
      <c r="R6" s="34"/>
      <c r="S6" s="34"/>
      <c r="T6" s="34"/>
      <c r="U6" s="34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</row>
    <row r="7" spans="1:36" s="28" customFormat="1" ht="15" customHeight="1">
      <c r="A7" s="27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</row>
    <row r="8" spans="1:36" s="5" customFormat="1" ht="15.75" customHeight="1">
      <c r="A8" s="274" t="s">
        <v>17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</row>
    <row r="9" spans="1:36" ht="39" customHeight="1">
      <c r="A9" s="318" t="s">
        <v>57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R9" s="300" t="s">
        <v>58</v>
      </c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</row>
    <row r="10" spans="1:36" ht="4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</row>
    <row r="11" spans="1:36" s="5" customFormat="1" ht="24" customHeight="1">
      <c r="A11" s="366" t="s">
        <v>303</v>
      </c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70" t="s">
        <v>76</v>
      </c>
      <c r="AF11" s="338"/>
      <c r="AG11" s="338"/>
      <c r="AH11" s="339"/>
      <c r="AI11" s="373">
        <f>Содержание!Y10</f>
        <v>46</v>
      </c>
      <c r="AJ11" s="374"/>
    </row>
    <row r="12" spans="1:36" ht="5.2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8"/>
      <c r="AJ12" s="58"/>
    </row>
    <row r="13" spans="1:36" ht="9.75" customHeight="1">
      <c r="A13" s="320" t="s">
        <v>295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83"/>
      <c r="AH13" s="83"/>
      <c r="AI13" s="83"/>
      <c r="AJ13" s="83"/>
    </row>
    <row r="14" spans="1:36" s="4" customFormat="1" ht="12" customHeight="1">
      <c r="A14" s="297" t="s">
        <v>0</v>
      </c>
      <c r="B14" s="297"/>
      <c r="C14" s="297">
        <v>1000</v>
      </c>
      <c r="D14" s="297"/>
      <c r="E14" s="297">
        <v>1250</v>
      </c>
      <c r="F14" s="297"/>
      <c r="G14" s="297">
        <v>1500</v>
      </c>
      <c r="H14" s="297"/>
      <c r="I14" s="297">
        <v>1750</v>
      </c>
      <c r="J14" s="297"/>
      <c r="K14" s="297">
        <v>2000</v>
      </c>
      <c r="L14" s="297"/>
      <c r="M14" s="297">
        <v>2250</v>
      </c>
      <c r="N14" s="297"/>
      <c r="O14" s="297">
        <v>2500</v>
      </c>
      <c r="P14" s="297"/>
      <c r="Q14" s="297">
        <v>2750</v>
      </c>
      <c r="R14" s="297"/>
      <c r="S14" s="297">
        <v>3000</v>
      </c>
      <c r="T14" s="297"/>
      <c r="U14" s="297">
        <v>3250</v>
      </c>
      <c r="V14" s="297"/>
      <c r="W14" s="297">
        <v>3500</v>
      </c>
      <c r="X14" s="297"/>
      <c r="Y14" s="297">
        <v>3750</v>
      </c>
      <c r="Z14" s="297"/>
      <c r="AA14" s="297">
        <v>4000</v>
      </c>
      <c r="AB14" s="297"/>
      <c r="AC14" s="297">
        <v>4250</v>
      </c>
      <c r="AD14" s="297"/>
      <c r="AE14" s="297">
        <v>4500</v>
      </c>
      <c r="AF14" s="297"/>
      <c r="AG14" s="222"/>
      <c r="AH14" s="83"/>
      <c r="AI14" s="83"/>
      <c r="AJ14" s="83"/>
    </row>
    <row r="15" spans="1:54" s="4" customFormat="1" ht="12" customHeight="1">
      <c r="A15" s="297">
        <v>1000</v>
      </c>
      <c r="B15" s="297"/>
      <c r="C15" s="377">
        <v>144</v>
      </c>
      <c r="D15" s="378"/>
      <c r="E15" s="377">
        <v>139</v>
      </c>
      <c r="F15" s="378"/>
      <c r="G15" s="377">
        <v>135</v>
      </c>
      <c r="H15" s="378"/>
      <c r="I15" s="377">
        <v>133</v>
      </c>
      <c r="J15" s="378"/>
      <c r="K15" s="377">
        <v>130</v>
      </c>
      <c r="L15" s="378"/>
      <c r="M15" s="377">
        <v>129</v>
      </c>
      <c r="N15" s="378"/>
      <c r="O15" s="377">
        <v>128</v>
      </c>
      <c r="P15" s="378"/>
      <c r="Q15" s="377">
        <v>126</v>
      </c>
      <c r="R15" s="378"/>
      <c r="S15" s="377">
        <v>126</v>
      </c>
      <c r="T15" s="378"/>
      <c r="U15" s="377">
        <v>130</v>
      </c>
      <c r="V15" s="378"/>
      <c r="W15" s="377">
        <v>130</v>
      </c>
      <c r="X15" s="378"/>
      <c r="Y15" s="377">
        <v>134</v>
      </c>
      <c r="Z15" s="378"/>
      <c r="AA15" s="377">
        <v>143</v>
      </c>
      <c r="AB15" s="378"/>
      <c r="AC15" s="377">
        <v>158</v>
      </c>
      <c r="AD15" s="378"/>
      <c r="AE15" s="377">
        <v>156</v>
      </c>
      <c r="AF15" s="378"/>
      <c r="AG15" s="222"/>
      <c r="AH15" s="83"/>
      <c r="AI15" s="83"/>
      <c r="AJ15" s="83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54" s="4" customFormat="1" ht="12" customHeight="1">
      <c r="A16" s="297">
        <v>1250</v>
      </c>
      <c r="B16" s="297"/>
      <c r="C16" s="377">
        <v>134</v>
      </c>
      <c r="D16" s="378"/>
      <c r="E16" s="377">
        <v>129</v>
      </c>
      <c r="F16" s="378"/>
      <c r="G16" s="377">
        <v>125</v>
      </c>
      <c r="H16" s="378"/>
      <c r="I16" s="377">
        <v>123</v>
      </c>
      <c r="J16" s="378"/>
      <c r="K16" s="377">
        <v>121</v>
      </c>
      <c r="L16" s="378"/>
      <c r="M16" s="377">
        <v>120</v>
      </c>
      <c r="N16" s="378"/>
      <c r="O16" s="377">
        <v>119</v>
      </c>
      <c r="P16" s="378"/>
      <c r="Q16" s="377">
        <v>118</v>
      </c>
      <c r="R16" s="378"/>
      <c r="S16" s="377">
        <v>116</v>
      </c>
      <c r="T16" s="378"/>
      <c r="U16" s="377">
        <v>129</v>
      </c>
      <c r="V16" s="378"/>
      <c r="W16" s="377">
        <v>128</v>
      </c>
      <c r="X16" s="378"/>
      <c r="Y16" s="377">
        <v>139</v>
      </c>
      <c r="Z16" s="378"/>
      <c r="AA16" s="377">
        <v>138</v>
      </c>
      <c r="AB16" s="378"/>
      <c r="AC16" s="377">
        <v>145</v>
      </c>
      <c r="AD16" s="378"/>
      <c r="AE16" s="377">
        <v>185</v>
      </c>
      <c r="AF16" s="378"/>
      <c r="AG16" s="222"/>
      <c r="AH16" s="83"/>
      <c r="AI16" s="83"/>
      <c r="AJ16" s="83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1:54" s="4" customFormat="1" ht="12" customHeight="1">
      <c r="A17" s="297">
        <v>1500</v>
      </c>
      <c r="B17" s="297"/>
      <c r="C17" s="377">
        <v>130</v>
      </c>
      <c r="D17" s="378"/>
      <c r="E17" s="377">
        <v>125</v>
      </c>
      <c r="F17" s="378"/>
      <c r="G17" s="377">
        <v>121</v>
      </c>
      <c r="H17" s="378"/>
      <c r="I17" s="377">
        <v>120</v>
      </c>
      <c r="J17" s="378"/>
      <c r="K17" s="377">
        <v>118</v>
      </c>
      <c r="L17" s="378"/>
      <c r="M17" s="377">
        <v>116</v>
      </c>
      <c r="N17" s="378"/>
      <c r="O17" s="377">
        <v>115</v>
      </c>
      <c r="P17" s="378"/>
      <c r="Q17" s="377">
        <v>115</v>
      </c>
      <c r="R17" s="378"/>
      <c r="S17" s="377">
        <v>114</v>
      </c>
      <c r="T17" s="378"/>
      <c r="U17" s="377">
        <v>125</v>
      </c>
      <c r="V17" s="378"/>
      <c r="W17" s="377">
        <v>129</v>
      </c>
      <c r="X17" s="378"/>
      <c r="Y17" s="377">
        <v>131</v>
      </c>
      <c r="Z17" s="378"/>
      <c r="AA17" s="377">
        <v>131</v>
      </c>
      <c r="AB17" s="378"/>
      <c r="AC17" s="377">
        <v>174</v>
      </c>
      <c r="AD17" s="378"/>
      <c r="AE17" s="377">
        <v>174</v>
      </c>
      <c r="AF17" s="378"/>
      <c r="AG17" s="222"/>
      <c r="AH17" s="83"/>
      <c r="AI17" s="83"/>
      <c r="AJ17" s="83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s="4" customFormat="1" ht="12" customHeight="1">
      <c r="A18" s="297">
        <v>1750</v>
      </c>
      <c r="B18" s="297"/>
      <c r="C18" s="377">
        <v>126</v>
      </c>
      <c r="D18" s="378"/>
      <c r="E18" s="377">
        <v>121</v>
      </c>
      <c r="F18" s="378"/>
      <c r="G18" s="377">
        <v>118</v>
      </c>
      <c r="H18" s="378"/>
      <c r="I18" s="377">
        <v>116</v>
      </c>
      <c r="J18" s="378"/>
      <c r="K18" s="377">
        <v>114</v>
      </c>
      <c r="L18" s="378"/>
      <c r="M18" s="377">
        <v>113</v>
      </c>
      <c r="N18" s="378"/>
      <c r="O18" s="377">
        <v>111</v>
      </c>
      <c r="P18" s="378"/>
      <c r="Q18" s="377">
        <v>111</v>
      </c>
      <c r="R18" s="378"/>
      <c r="S18" s="377">
        <v>110</v>
      </c>
      <c r="T18" s="378"/>
      <c r="U18" s="377">
        <v>128</v>
      </c>
      <c r="V18" s="378"/>
      <c r="W18" s="377">
        <v>126</v>
      </c>
      <c r="X18" s="378"/>
      <c r="Y18" s="377">
        <v>131</v>
      </c>
      <c r="Z18" s="378"/>
      <c r="AA18" s="377">
        <v>133</v>
      </c>
      <c r="AB18" s="378"/>
      <c r="AC18" s="377">
        <v>169</v>
      </c>
      <c r="AD18" s="378"/>
      <c r="AE18" s="377">
        <v>169</v>
      </c>
      <c r="AF18" s="378"/>
      <c r="AG18" s="222"/>
      <c r="AH18" s="83"/>
      <c r="AI18" s="83"/>
      <c r="AJ18" s="83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1:54" s="4" customFormat="1" ht="12" customHeight="1">
      <c r="A19" s="297">
        <v>2000</v>
      </c>
      <c r="B19" s="297"/>
      <c r="C19" s="377">
        <v>121</v>
      </c>
      <c r="D19" s="378"/>
      <c r="E19" s="377">
        <v>118</v>
      </c>
      <c r="F19" s="378"/>
      <c r="G19" s="377">
        <v>114</v>
      </c>
      <c r="H19" s="378"/>
      <c r="I19" s="377">
        <v>113</v>
      </c>
      <c r="J19" s="378"/>
      <c r="K19" s="377">
        <v>110</v>
      </c>
      <c r="L19" s="378"/>
      <c r="M19" s="377">
        <v>109</v>
      </c>
      <c r="N19" s="378"/>
      <c r="O19" s="377">
        <v>108</v>
      </c>
      <c r="P19" s="378"/>
      <c r="Q19" s="377">
        <v>108</v>
      </c>
      <c r="R19" s="378"/>
      <c r="S19" s="377">
        <v>106</v>
      </c>
      <c r="T19" s="378"/>
      <c r="U19" s="377">
        <v>124</v>
      </c>
      <c r="V19" s="378"/>
      <c r="W19" s="377">
        <v>125</v>
      </c>
      <c r="X19" s="378"/>
      <c r="Y19" s="377">
        <v>129</v>
      </c>
      <c r="Z19" s="378"/>
      <c r="AA19" s="377">
        <v>153</v>
      </c>
      <c r="AB19" s="378"/>
      <c r="AC19" s="377">
        <v>163</v>
      </c>
      <c r="AD19" s="378"/>
      <c r="AE19" s="377">
        <v>163</v>
      </c>
      <c r="AF19" s="378"/>
      <c r="AG19" s="222"/>
      <c r="AH19" s="83"/>
      <c r="AI19" s="83"/>
      <c r="AJ19" s="83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1:54" s="4" customFormat="1" ht="12" customHeight="1">
      <c r="A20" s="297">
        <v>2250</v>
      </c>
      <c r="B20" s="297"/>
      <c r="C20" s="377">
        <v>125</v>
      </c>
      <c r="D20" s="378"/>
      <c r="E20" s="377">
        <v>120</v>
      </c>
      <c r="F20" s="378"/>
      <c r="G20" s="377">
        <v>118</v>
      </c>
      <c r="H20" s="378"/>
      <c r="I20" s="377">
        <v>115</v>
      </c>
      <c r="J20" s="378"/>
      <c r="K20" s="377">
        <v>113</v>
      </c>
      <c r="L20" s="378"/>
      <c r="M20" s="377">
        <v>111</v>
      </c>
      <c r="N20" s="378"/>
      <c r="O20" s="377">
        <v>111</v>
      </c>
      <c r="P20" s="378"/>
      <c r="Q20" s="377">
        <v>110</v>
      </c>
      <c r="R20" s="378"/>
      <c r="S20" s="377">
        <v>109</v>
      </c>
      <c r="T20" s="378"/>
      <c r="U20" s="377">
        <v>125</v>
      </c>
      <c r="V20" s="378"/>
      <c r="W20" s="377">
        <v>124</v>
      </c>
      <c r="X20" s="378"/>
      <c r="Y20" s="377">
        <v>148</v>
      </c>
      <c r="Z20" s="378"/>
      <c r="AA20" s="377">
        <v>148</v>
      </c>
      <c r="AB20" s="378"/>
      <c r="AC20" s="377">
        <v>158</v>
      </c>
      <c r="AD20" s="378"/>
      <c r="AE20" s="377">
        <v>158</v>
      </c>
      <c r="AF20" s="378"/>
      <c r="AG20" s="222"/>
      <c r="AH20" s="83"/>
      <c r="AI20" s="83"/>
      <c r="AJ20" s="83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1:54" s="4" customFormat="1" ht="12" customHeight="1">
      <c r="A21" s="297">
        <v>2500</v>
      </c>
      <c r="B21" s="297"/>
      <c r="C21" s="377">
        <v>121</v>
      </c>
      <c r="D21" s="378"/>
      <c r="E21" s="377">
        <v>118</v>
      </c>
      <c r="F21" s="378"/>
      <c r="G21" s="377">
        <v>114</v>
      </c>
      <c r="H21" s="378"/>
      <c r="I21" s="377">
        <v>111</v>
      </c>
      <c r="J21" s="378"/>
      <c r="K21" s="377">
        <v>110</v>
      </c>
      <c r="L21" s="378"/>
      <c r="M21" s="377">
        <v>109</v>
      </c>
      <c r="N21" s="378"/>
      <c r="O21" s="377">
        <v>108</v>
      </c>
      <c r="P21" s="378"/>
      <c r="Q21" s="377">
        <v>108</v>
      </c>
      <c r="R21" s="378"/>
      <c r="S21" s="377">
        <v>109</v>
      </c>
      <c r="T21" s="378"/>
      <c r="U21" s="377">
        <v>123</v>
      </c>
      <c r="V21" s="378"/>
      <c r="W21" s="377">
        <v>121</v>
      </c>
      <c r="X21" s="378"/>
      <c r="Y21" s="377">
        <v>145</v>
      </c>
      <c r="Z21" s="378"/>
      <c r="AA21" s="377">
        <v>144</v>
      </c>
      <c r="AB21" s="378"/>
      <c r="AC21" s="377">
        <v>154</v>
      </c>
      <c r="AD21" s="378"/>
      <c r="AE21" s="377">
        <v>154</v>
      </c>
      <c r="AF21" s="378"/>
      <c r="AG21" s="222"/>
      <c r="AH21" s="83"/>
      <c r="AI21" s="83"/>
      <c r="AJ21" s="83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1:54" s="4" customFormat="1" ht="12" customHeight="1">
      <c r="A22" s="297">
        <v>2750</v>
      </c>
      <c r="B22" s="297"/>
      <c r="C22" s="377">
        <v>121</v>
      </c>
      <c r="D22" s="378"/>
      <c r="E22" s="377">
        <v>116</v>
      </c>
      <c r="F22" s="378"/>
      <c r="G22" s="377">
        <v>113</v>
      </c>
      <c r="H22" s="378"/>
      <c r="I22" s="377">
        <v>111</v>
      </c>
      <c r="J22" s="378"/>
      <c r="K22" s="377">
        <v>109</v>
      </c>
      <c r="L22" s="378"/>
      <c r="M22" s="377">
        <v>108</v>
      </c>
      <c r="N22" s="378"/>
      <c r="O22" s="377">
        <v>108</v>
      </c>
      <c r="P22" s="378"/>
      <c r="Q22" s="377">
        <v>108</v>
      </c>
      <c r="R22" s="378"/>
      <c r="S22" s="377">
        <v>121</v>
      </c>
      <c r="T22" s="378"/>
      <c r="U22" s="377">
        <v>123</v>
      </c>
      <c r="V22" s="378"/>
      <c r="W22" s="377">
        <v>136</v>
      </c>
      <c r="X22" s="378"/>
      <c r="Y22" s="377">
        <v>140</v>
      </c>
      <c r="Z22" s="378"/>
      <c r="AA22" s="377">
        <v>140</v>
      </c>
      <c r="AB22" s="378"/>
      <c r="AC22" s="377">
        <v>150</v>
      </c>
      <c r="AD22" s="378"/>
      <c r="AE22" s="377">
        <v>150</v>
      </c>
      <c r="AF22" s="378"/>
      <c r="AG22" s="222"/>
      <c r="AH22" s="83"/>
      <c r="AI22" s="83"/>
      <c r="AJ22" s="83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1:54" s="4" customFormat="1" ht="12" customHeight="1">
      <c r="A23" s="297">
        <v>3000</v>
      </c>
      <c r="B23" s="297"/>
      <c r="C23" s="377">
        <v>125</v>
      </c>
      <c r="D23" s="378"/>
      <c r="E23" s="377">
        <v>120</v>
      </c>
      <c r="F23" s="378"/>
      <c r="G23" s="377">
        <v>116</v>
      </c>
      <c r="H23" s="378"/>
      <c r="I23" s="377">
        <v>114</v>
      </c>
      <c r="J23" s="378"/>
      <c r="K23" s="377">
        <v>111</v>
      </c>
      <c r="L23" s="378"/>
      <c r="M23" s="377">
        <v>110</v>
      </c>
      <c r="N23" s="378"/>
      <c r="O23" s="377">
        <v>110</v>
      </c>
      <c r="P23" s="378"/>
      <c r="Q23" s="377">
        <v>120</v>
      </c>
      <c r="R23" s="378"/>
      <c r="S23" s="377">
        <v>120</v>
      </c>
      <c r="T23" s="378"/>
      <c r="U23" s="377">
        <v>120</v>
      </c>
      <c r="V23" s="378"/>
      <c r="W23" s="377">
        <v>133</v>
      </c>
      <c r="X23" s="378"/>
      <c r="Y23" s="377">
        <v>138</v>
      </c>
      <c r="Z23" s="378"/>
      <c r="AA23" s="377">
        <v>136</v>
      </c>
      <c r="AB23" s="378"/>
      <c r="AC23" s="377">
        <v>148</v>
      </c>
      <c r="AD23" s="378"/>
      <c r="AE23" s="377">
        <v>148</v>
      </c>
      <c r="AF23" s="378"/>
      <c r="AG23" s="222"/>
      <c r="AH23" s="83"/>
      <c r="AI23" s="83"/>
      <c r="AJ23" s="8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1:36" s="4" customFormat="1" ht="6.7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5"/>
      <c r="R24" s="75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222"/>
      <c r="AH24" s="83"/>
      <c r="AI24" s="83"/>
      <c r="AJ24" s="83"/>
    </row>
    <row r="25" spans="1:36" s="4" customFormat="1" ht="6.75" customHeight="1">
      <c r="A25" s="74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83"/>
      <c r="AI25" s="83"/>
      <c r="AJ25" s="83"/>
    </row>
    <row r="26" spans="1:36" s="4" customFormat="1" ht="8.25" customHeight="1">
      <c r="A26" s="375" t="s">
        <v>296</v>
      </c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222"/>
      <c r="AH26" s="83"/>
      <c r="AI26" s="83"/>
      <c r="AJ26" s="83"/>
    </row>
    <row r="27" spans="1:36" s="4" customFormat="1" ht="12" customHeight="1">
      <c r="A27" s="297" t="s">
        <v>0</v>
      </c>
      <c r="B27" s="297"/>
      <c r="C27" s="297">
        <v>1000</v>
      </c>
      <c r="D27" s="297"/>
      <c r="E27" s="297">
        <v>1250</v>
      </c>
      <c r="F27" s="297"/>
      <c r="G27" s="297">
        <v>1500</v>
      </c>
      <c r="H27" s="297"/>
      <c r="I27" s="297">
        <v>1750</v>
      </c>
      <c r="J27" s="297"/>
      <c r="K27" s="297">
        <v>2000</v>
      </c>
      <c r="L27" s="297"/>
      <c r="M27" s="297">
        <v>2250</v>
      </c>
      <c r="N27" s="297"/>
      <c r="O27" s="297">
        <v>2500</v>
      </c>
      <c r="P27" s="297"/>
      <c r="Q27" s="297">
        <v>2750</v>
      </c>
      <c r="R27" s="297"/>
      <c r="S27" s="297">
        <v>3000</v>
      </c>
      <c r="T27" s="297"/>
      <c r="U27" s="297">
        <v>3250</v>
      </c>
      <c r="V27" s="297"/>
      <c r="W27" s="297">
        <v>3500</v>
      </c>
      <c r="X27" s="297"/>
      <c r="Y27" s="297">
        <v>3750</v>
      </c>
      <c r="Z27" s="297"/>
      <c r="AA27" s="297">
        <v>4000</v>
      </c>
      <c r="AB27" s="297"/>
      <c r="AC27" s="297">
        <v>4250</v>
      </c>
      <c r="AD27" s="297"/>
      <c r="AE27" s="297">
        <v>4500</v>
      </c>
      <c r="AF27" s="297"/>
      <c r="AG27" s="222"/>
      <c r="AH27" s="83"/>
      <c r="AI27" s="83"/>
      <c r="AJ27" s="83"/>
    </row>
    <row r="28" spans="1:36" s="4" customFormat="1" ht="12" customHeight="1">
      <c r="A28" s="297">
        <v>1000</v>
      </c>
      <c r="B28" s="297"/>
      <c r="C28" s="372">
        <f>C$27*$A28*C15/1000000*$AI$11</f>
        <v>6624</v>
      </c>
      <c r="D28" s="372">
        <f aca="true" t="shared" si="0" ref="D28:D34">D$35*$A28*D18/1000000*$U$8</f>
        <v>0</v>
      </c>
      <c r="E28" s="372">
        <f aca="true" t="shared" si="1" ref="E28:E36">E$27*$A28*E15/1000000*$AI$11</f>
        <v>7992.5</v>
      </c>
      <c r="F28" s="372">
        <f aca="true" t="shared" si="2" ref="F28:F34">F$35*$A28*F18/1000000*$U$8</f>
        <v>0</v>
      </c>
      <c r="G28" s="372">
        <f aca="true" t="shared" si="3" ref="G28:G36">G$27*$A28*G15/1000000*$AI$11</f>
        <v>9315</v>
      </c>
      <c r="H28" s="372">
        <f aca="true" t="shared" si="4" ref="H28:H34">H$35*$A28*H18/1000000*$U$8</f>
        <v>0</v>
      </c>
      <c r="I28" s="372">
        <f aca="true" t="shared" si="5" ref="I28:I36">I$27*$A28*I15/1000000*$AI$11</f>
        <v>10706.5</v>
      </c>
      <c r="J28" s="372">
        <f aca="true" t="shared" si="6" ref="J28:J34">J$35*$A28*J18/1000000*$U$8</f>
        <v>0</v>
      </c>
      <c r="K28" s="372">
        <f aca="true" t="shared" si="7" ref="K28:K36">K$27*$A28*K15/1000000*$AI$11</f>
        <v>11960</v>
      </c>
      <c r="L28" s="372">
        <f aca="true" t="shared" si="8" ref="L28:L34">L$35*$A28*L18/1000000*$U$8</f>
        <v>0</v>
      </c>
      <c r="M28" s="372">
        <f aca="true" t="shared" si="9" ref="M28:M36">M$27*$A28*M15/1000000*$AI$11</f>
        <v>13351.5</v>
      </c>
      <c r="N28" s="372">
        <f aca="true" t="shared" si="10" ref="N28:N34">N$35*$A28*N18/1000000*$U$8</f>
        <v>0</v>
      </c>
      <c r="O28" s="372">
        <f aca="true" t="shared" si="11" ref="O28:O36">O$27*$A28*O15/1000000*$AI$11</f>
        <v>14720</v>
      </c>
      <c r="P28" s="372">
        <f aca="true" t="shared" si="12" ref="P28:P34">P$35*$A28*P18/1000000*$U$8</f>
        <v>0</v>
      </c>
      <c r="Q28" s="372">
        <f aca="true" t="shared" si="13" ref="Q28:Q36">Q$27*$A28*Q15/1000000*$AI$11</f>
        <v>15939</v>
      </c>
      <c r="R28" s="372">
        <f aca="true" t="shared" si="14" ref="R28:R34">R$35*$A28*R18/1000000*$U$8</f>
        <v>0</v>
      </c>
      <c r="S28" s="372">
        <f aca="true" t="shared" si="15" ref="S28:S36">S$27*$A28*S15/1000000*$AI$11</f>
        <v>17388</v>
      </c>
      <c r="T28" s="372">
        <f aca="true" t="shared" si="16" ref="T28:T34">T$35*$A28*T18/1000000*$U$8</f>
        <v>0</v>
      </c>
      <c r="U28" s="372">
        <f aca="true" t="shared" si="17" ref="U28:U36">U$27*$A28*U15/1000000*$AI$11</f>
        <v>19435</v>
      </c>
      <c r="V28" s="372">
        <f aca="true" t="shared" si="18" ref="V28:V34">V$35*$A28*V18/1000000*$U$8</f>
        <v>0</v>
      </c>
      <c r="W28" s="372">
        <f aca="true" t="shared" si="19" ref="W28:W36">W$27*$A28*W15/1000000*$AI$11</f>
        <v>20930</v>
      </c>
      <c r="X28" s="372">
        <f aca="true" t="shared" si="20" ref="X28:X34">X$35*$A28*X18/1000000*$U$8</f>
        <v>0</v>
      </c>
      <c r="Y28" s="372">
        <f aca="true" t="shared" si="21" ref="Y28:Y36">Y$27*$A28*Y15/1000000*$AI$11</f>
        <v>23115</v>
      </c>
      <c r="Z28" s="372">
        <f aca="true" t="shared" si="22" ref="Z28:Z34">Z$35*$A28*Z18/1000000*$U$8</f>
        <v>0</v>
      </c>
      <c r="AA28" s="372">
        <f aca="true" t="shared" si="23" ref="AA28:AA36">AA$27*$A28*AA15/1000000*$AI$11</f>
        <v>26312</v>
      </c>
      <c r="AB28" s="372">
        <f aca="true" t="shared" si="24" ref="AB28:AB34">AB$35*$A28*AB18/1000000*$U$8</f>
        <v>0</v>
      </c>
      <c r="AC28" s="372">
        <f aca="true" t="shared" si="25" ref="AC28:AC36">AC$27*$A28*AC15/1000000*$AI$11</f>
        <v>30889</v>
      </c>
      <c r="AD28" s="372">
        <f aca="true" t="shared" si="26" ref="AD28:AD34">AD$35*$A28*AD18/1000000*$U$8</f>
        <v>0</v>
      </c>
      <c r="AE28" s="372">
        <f aca="true" t="shared" si="27" ref="AE28:AE36">AE$27*$A28*AE15/1000000*$AI$11</f>
        <v>32292</v>
      </c>
      <c r="AF28" s="372">
        <f aca="true" t="shared" si="28" ref="AF28:AF34">AF$35*$A28*AF18/1000000*$U$8</f>
        <v>0</v>
      </c>
      <c r="AG28" s="222"/>
      <c r="AH28" s="83"/>
      <c r="AI28" s="83"/>
      <c r="AJ28" s="83"/>
    </row>
    <row r="29" spans="1:36" s="4" customFormat="1" ht="12" customHeight="1">
      <c r="A29" s="297">
        <v>1250</v>
      </c>
      <c r="B29" s="297"/>
      <c r="C29" s="372">
        <f aca="true" t="shared" si="29" ref="C29:C36">C$27*$A29*C16/1000000*$AI$11</f>
        <v>7705</v>
      </c>
      <c r="D29" s="372">
        <f t="shared" si="0"/>
        <v>0</v>
      </c>
      <c r="E29" s="372">
        <f t="shared" si="1"/>
        <v>9271.875</v>
      </c>
      <c r="F29" s="372">
        <f t="shared" si="2"/>
        <v>0</v>
      </c>
      <c r="G29" s="372">
        <f t="shared" si="3"/>
        <v>10781.25</v>
      </c>
      <c r="H29" s="372">
        <f t="shared" si="4"/>
        <v>0</v>
      </c>
      <c r="I29" s="372">
        <f t="shared" si="5"/>
        <v>12376.875</v>
      </c>
      <c r="J29" s="372">
        <f t="shared" si="6"/>
        <v>0</v>
      </c>
      <c r="K29" s="372">
        <f t="shared" si="7"/>
        <v>13915</v>
      </c>
      <c r="L29" s="372">
        <f t="shared" si="8"/>
        <v>0</v>
      </c>
      <c r="M29" s="372">
        <f t="shared" si="9"/>
        <v>15525</v>
      </c>
      <c r="N29" s="372">
        <f t="shared" si="10"/>
        <v>0</v>
      </c>
      <c r="O29" s="372">
        <f t="shared" si="11"/>
        <v>17106.25</v>
      </c>
      <c r="P29" s="372">
        <f t="shared" si="12"/>
        <v>0</v>
      </c>
      <c r="Q29" s="372">
        <f t="shared" si="13"/>
        <v>18658.75</v>
      </c>
      <c r="R29" s="372">
        <f t="shared" si="14"/>
        <v>0</v>
      </c>
      <c r="S29" s="372">
        <f t="shared" si="15"/>
        <v>20010</v>
      </c>
      <c r="T29" s="372">
        <f t="shared" si="16"/>
        <v>0</v>
      </c>
      <c r="U29" s="372">
        <f t="shared" si="17"/>
        <v>24106.875</v>
      </c>
      <c r="V29" s="372">
        <f t="shared" si="18"/>
        <v>0</v>
      </c>
      <c r="W29" s="372">
        <f t="shared" si="19"/>
        <v>25760</v>
      </c>
      <c r="X29" s="372">
        <f t="shared" si="20"/>
        <v>0</v>
      </c>
      <c r="Y29" s="372">
        <f t="shared" si="21"/>
        <v>29971.875</v>
      </c>
      <c r="Z29" s="372">
        <f t="shared" si="22"/>
        <v>0</v>
      </c>
      <c r="AA29" s="372">
        <f t="shared" si="23"/>
        <v>31740</v>
      </c>
      <c r="AB29" s="372">
        <f t="shared" si="24"/>
        <v>0</v>
      </c>
      <c r="AC29" s="372">
        <f t="shared" si="25"/>
        <v>35434.375</v>
      </c>
      <c r="AD29" s="372">
        <f t="shared" si="26"/>
        <v>0</v>
      </c>
      <c r="AE29" s="372">
        <f t="shared" si="27"/>
        <v>47868.75</v>
      </c>
      <c r="AF29" s="372">
        <f t="shared" si="28"/>
        <v>0</v>
      </c>
      <c r="AG29" s="222"/>
      <c r="AH29" s="83"/>
      <c r="AI29" s="83"/>
      <c r="AJ29" s="83"/>
    </row>
    <row r="30" spans="1:36" s="4" customFormat="1" ht="12" customHeight="1">
      <c r="A30" s="297">
        <v>1500</v>
      </c>
      <c r="B30" s="297"/>
      <c r="C30" s="372">
        <f t="shared" si="29"/>
        <v>8970</v>
      </c>
      <c r="D30" s="372">
        <f t="shared" si="0"/>
        <v>0</v>
      </c>
      <c r="E30" s="372">
        <f t="shared" si="1"/>
        <v>10781.25</v>
      </c>
      <c r="F30" s="372">
        <f t="shared" si="2"/>
        <v>0</v>
      </c>
      <c r="G30" s="372">
        <f t="shared" si="3"/>
        <v>12523.5</v>
      </c>
      <c r="H30" s="372">
        <f t="shared" si="4"/>
        <v>0</v>
      </c>
      <c r="I30" s="372">
        <f t="shared" si="5"/>
        <v>14490</v>
      </c>
      <c r="J30" s="372">
        <f t="shared" si="6"/>
        <v>0</v>
      </c>
      <c r="K30" s="372">
        <f t="shared" si="7"/>
        <v>16284</v>
      </c>
      <c r="L30" s="372">
        <f t="shared" si="8"/>
        <v>0</v>
      </c>
      <c r="M30" s="372">
        <f t="shared" si="9"/>
        <v>18009</v>
      </c>
      <c r="N30" s="372">
        <f t="shared" si="10"/>
        <v>0</v>
      </c>
      <c r="O30" s="372">
        <f t="shared" si="11"/>
        <v>19837.5</v>
      </c>
      <c r="P30" s="372">
        <f t="shared" si="12"/>
        <v>0</v>
      </c>
      <c r="Q30" s="372">
        <f t="shared" si="13"/>
        <v>21821.25</v>
      </c>
      <c r="R30" s="372">
        <f t="shared" si="14"/>
        <v>0</v>
      </c>
      <c r="S30" s="372">
        <f t="shared" si="15"/>
        <v>23598</v>
      </c>
      <c r="T30" s="372">
        <f t="shared" si="16"/>
        <v>0</v>
      </c>
      <c r="U30" s="372">
        <f t="shared" si="17"/>
        <v>28031.25</v>
      </c>
      <c r="V30" s="372">
        <f t="shared" si="18"/>
        <v>0</v>
      </c>
      <c r="W30" s="372">
        <f t="shared" si="19"/>
        <v>31153.5</v>
      </c>
      <c r="X30" s="372">
        <f t="shared" si="20"/>
        <v>0</v>
      </c>
      <c r="Y30" s="372">
        <f t="shared" si="21"/>
        <v>33896.25</v>
      </c>
      <c r="Z30" s="372">
        <f t="shared" si="22"/>
        <v>0</v>
      </c>
      <c r="AA30" s="372">
        <f t="shared" si="23"/>
        <v>36156</v>
      </c>
      <c r="AB30" s="372">
        <f t="shared" si="24"/>
        <v>0</v>
      </c>
      <c r="AC30" s="372">
        <f t="shared" si="25"/>
        <v>51025.5</v>
      </c>
      <c r="AD30" s="372">
        <f t="shared" si="26"/>
        <v>0</v>
      </c>
      <c r="AE30" s="372">
        <f t="shared" si="27"/>
        <v>54027</v>
      </c>
      <c r="AF30" s="372">
        <f t="shared" si="28"/>
        <v>0</v>
      </c>
      <c r="AG30" s="222"/>
      <c r="AH30" s="83"/>
      <c r="AI30" s="83"/>
      <c r="AJ30" s="83"/>
    </row>
    <row r="31" spans="1:36" s="4" customFormat="1" ht="12" customHeight="1">
      <c r="A31" s="297">
        <v>1750</v>
      </c>
      <c r="B31" s="297"/>
      <c r="C31" s="372">
        <f t="shared" si="29"/>
        <v>10143</v>
      </c>
      <c r="D31" s="372">
        <f t="shared" si="0"/>
        <v>0</v>
      </c>
      <c r="E31" s="372">
        <f t="shared" si="1"/>
        <v>12175.625</v>
      </c>
      <c r="F31" s="372">
        <f t="shared" si="2"/>
        <v>0</v>
      </c>
      <c r="G31" s="372">
        <f t="shared" si="3"/>
        <v>14248.5</v>
      </c>
      <c r="H31" s="372">
        <f t="shared" si="4"/>
        <v>0</v>
      </c>
      <c r="I31" s="372">
        <f t="shared" si="5"/>
        <v>16341.5</v>
      </c>
      <c r="J31" s="372">
        <f t="shared" si="6"/>
        <v>0</v>
      </c>
      <c r="K31" s="372">
        <f t="shared" si="7"/>
        <v>18354</v>
      </c>
      <c r="L31" s="372">
        <f t="shared" si="8"/>
        <v>0</v>
      </c>
      <c r="M31" s="372">
        <f t="shared" si="9"/>
        <v>20467.125</v>
      </c>
      <c r="N31" s="372">
        <f t="shared" si="10"/>
        <v>0</v>
      </c>
      <c r="O31" s="372">
        <f t="shared" si="11"/>
        <v>22338.75</v>
      </c>
      <c r="P31" s="372">
        <f t="shared" si="12"/>
        <v>0</v>
      </c>
      <c r="Q31" s="372">
        <f t="shared" si="13"/>
        <v>24572.625</v>
      </c>
      <c r="R31" s="372">
        <f t="shared" si="14"/>
        <v>0</v>
      </c>
      <c r="S31" s="372">
        <f t="shared" si="15"/>
        <v>26565</v>
      </c>
      <c r="T31" s="372">
        <f t="shared" si="16"/>
        <v>0</v>
      </c>
      <c r="U31" s="372">
        <f t="shared" si="17"/>
        <v>33488</v>
      </c>
      <c r="V31" s="372">
        <f t="shared" si="18"/>
        <v>0</v>
      </c>
      <c r="W31" s="372">
        <f t="shared" si="19"/>
        <v>35500.5</v>
      </c>
      <c r="X31" s="372">
        <f t="shared" si="20"/>
        <v>0</v>
      </c>
      <c r="Y31" s="372">
        <f t="shared" si="21"/>
        <v>39545.625</v>
      </c>
      <c r="Z31" s="372">
        <f t="shared" si="22"/>
        <v>0</v>
      </c>
      <c r="AA31" s="372">
        <f t="shared" si="23"/>
        <v>42826</v>
      </c>
      <c r="AB31" s="372">
        <f t="shared" si="24"/>
        <v>0</v>
      </c>
      <c r="AC31" s="372">
        <f t="shared" si="25"/>
        <v>57819.125</v>
      </c>
      <c r="AD31" s="372">
        <f t="shared" si="26"/>
        <v>0</v>
      </c>
      <c r="AE31" s="372">
        <f t="shared" si="27"/>
        <v>61220.25</v>
      </c>
      <c r="AF31" s="372">
        <f t="shared" si="28"/>
        <v>0</v>
      </c>
      <c r="AG31" s="222"/>
      <c r="AH31" s="83"/>
      <c r="AI31" s="83"/>
      <c r="AJ31" s="83"/>
    </row>
    <row r="32" spans="1:36" s="4" customFormat="1" ht="12" customHeight="1">
      <c r="A32" s="297">
        <v>2000</v>
      </c>
      <c r="B32" s="297"/>
      <c r="C32" s="372">
        <f t="shared" si="29"/>
        <v>11132</v>
      </c>
      <c r="D32" s="372">
        <f t="shared" si="0"/>
        <v>0</v>
      </c>
      <c r="E32" s="372">
        <f t="shared" si="1"/>
        <v>13570</v>
      </c>
      <c r="F32" s="372">
        <f t="shared" si="2"/>
        <v>0</v>
      </c>
      <c r="G32" s="372">
        <f t="shared" si="3"/>
        <v>15732</v>
      </c>
      <c r="H32" s="372">
        <f t="shared" si="4"/>
        <v>0</v>
      </c>
      <c r="I32" s="372">
        <f t="shared" si="5"/>
        <v>18193</v>
      </c>
      <c r="J32" s="372">
        <f t="shared" si="6"/>
        <v>0</v>
      </c>
      <c r="K32" s="372">
        <f t="shared" si="7"/>
        <v>20240</v>
      </c>
      <c r="L32" s="372">
        <f t="shared" si="8"/>
        <v>0</v>
      </c>
      <c r="M32" s="372">
        <f t="shared" si="9"/>
        <v>22563</v>
      </c>
      <c r="N32" s="372">
        <f t="shared" si="10"/>
        <v>0</v>
      </c>
      <c r="O32" s="372">
        <f t="shared" si="11"/>
        <v>24840</v>
      </c>
      <c r="P32" s="372">
        <f t="shared" si="12"/>
        <v>0</v>
      </c>
      <c r="Q32" s="372">
        <f t="shared" si="13"/>
        <v>27324</v>
      </c>
      <c r="R32" s="372">
        <f t="shared" si="14"/>
        <v>0</v>
      </c>
      <c r="S32" s="372">
        <f t="shared" si="15"/>
        <v>29256</v>
      </c>
      <c r="T32" s="372">
        <f t="shared" si="16"/>
        <v>0</v>
      </c>
      <c r="U32" s="372">
        <f t="shared" si="17"/>
        <v>37076</v>
      </c>
      <c r="V32" s="372">
        <f t="shared" si="18"/>
        <v>0</v>
      </c>
      <c r="W32" s="372">
        <f t="shared" si="19"/>
        <v>40250</v>
      </c>
      <c r="X32" s="372">
        <f t="shared" si="20"/>
        <v>0</v>
      </c>
      <c r="Y32" s="372">
        <f t="shared" si="21"/>
        <v>44505</v>
      </c>
      <c r="Z32" s="372">
        <f t="shared" si="22"/>
        <v>0</v>
      </c>
      <c r="AA32" s="372">
        <f t="shared" si="23"/>
        <v>56304</v>
      </c>
      <c r="AB32" s="372">
        <f t="shared" si="24"/>
        <v>0</v>
      </c>
      <c r="AC32" s="372">
        <f t="shared" si="25"/>
        <v>63733</v>
      </c>
      <c r="AD32" s="372">
        <f t="shared" si="26"/>
        <v>0</v>
      </c>
      <c r="AE32" s="372">
        <f t="shared" si="27"/>
        <v>67482</v>
      </c>
      <c r="AF32" s="372">
        <f t="shared" si="28"/>
        <v>0</v>
      </c>
      <c r="AG32" s="222"/>
      <c r="AH32" s="83"/>
      <c r="AI32" s="83"/>
      <c r="AJ32" s="83"/>
    </row>
    <row r="33" spans="1:36" s="4" customFormat="1" ht="12" customHeight="1">
      <c r="A33" s="297">
        <v>2250</v>
      </c>
      <c r="B33" s="297"/>
      <c r="C33" s="372">
        <f t="shared" si="29"/>
        <v>12937.5</v>
      </c>
      <c r="D33" s="372">
        <f t="shared" si="0"/>
        <v>0</v>
      </c>
      <c r="E33" s="372">
        <f t="shared" si="1"/>
        <v>15525</v>
      </c>
      <c r="F33" s="372">
        <f t="shared" si="2"/>
        <v>0</v>
      </c>
      <c r="G33" s="372">
        <f t="shared" si="3"/>
        <v>18319.5</v>
      </c>
      <c r="H33" s="372">
        <f t="shared" si="4"/>
        <v>0</v>
      </c>
      <c r="I33" s="372">
        <f t="shared" si="5"/>
        <v>20829.375</v>
      </c>
      <c r="J33" s="372">
        <f t="shared" si="6"/>
        <v>0</v>
      </c>
      <c r="K33" s="372">
        <f t="shared" si="7"/>
        <v>23391</v>
      </c>
      <c r="L33" s="372">
        <f t="shared" si="8"/>
        <v>0</v>
      </c>
      <c r="M33" s="372">
        <f t="shared" si="9"/>
        <v>25849.125</v>
      </c>
      <c r="N33" s="372">
        <f t="shared" si="10"/>
        <v>0</v>
      </c>
      <c r="O33" s="372">
        <f t="shared" si="11"/>
        <v>28721.25</v>
      </c>
      <c r="P33" s="372">
        <f t="shared" si="12"/>
        <v>0</v>
      </c>
      <c r="Q33" s="372">
        <f t="shared" si="13"/>
        <v>31308.75</v>
      </c>
      <c r="R33" s="372">
        <f t="shared" si="14"/>
        <v>0</v>
      </c>
      <c r="S33" s="372">
        <f t="shared" si="15"/>
        <v>33844.5</v>
      </c>
      <c r="T33" s="372">
        <f t="shared" si="16"/>
        <v>0</v>
      </c>
      <c r="U33" s="372">
        <f t="shared" si="17"/>
        <v>42046.875</v>
      </c>
      <c r="V33" s="372">
        <f t="shared" si="18"/>
        <v>0</v>
      </c>
      <c r="W33" s="372">
        <f t="shared" si="19"/>
        <v>44919</v>
      </c>
      <c r="X33" s="372">
        <f t="shared" si="20"/>
        <v>0</v>
      </c>
      <c r="Y33" s="372">
        <f t="shared" si="21"/>
        <v>57442.5</v>
      </c>
      <c r="Z33" s="372">
        <f t="shared" si="22"/>
        <v>0</v>
      </c>
      <c r="AA33" s="372">
        <f t="shared" si="23"/>
        <v>61272</v>
      </c>
      <c r="AB33" s="372">
        <f t="shared" si="24"/>
        <v>0</v>
      </c>
      <c r="AC33" s="372">
        <f t="shared" si="25"/>
        <v>69500.25</v>
      </c>
      <c r="AD33" s="372">
        <f t="shared" si="26"/>
        <v>0</v>
      </c>
      <c r="AE33" s="372">
        <f t="shared" si="27"/>
        <v>73588.5</v>
      </c>
      <c r="AF33" s="372">
        <f t="shared" si="28"/>
        <v>0</v>
      </c>
      <c r="AG33" s="222"/>
      <c r="AH33" s="83"/>
      <c r="AI33" s="83"/>
      <c r="AJ33" s="83"/>
    </row>
    <row r="34" spans="1:36" s="4" customFormat="1" ht="12" customHeight="1">
      <c r="A34" s="297">
        <v>2500</v>
      </c>
      <c r="B34" s="297"/>
      <c r="C34" s="372">
        <f t="shared" si="29"/>
        <v>13915</v>
      </c>
      <c r="D34" s="372">
        <f t="shared" si="0"/>
        <v>0</v>
      </c>
      <c r="E34" s="372">
        <f t="shared" si="1"/>
        <v>16962.5</v>
      </c>
      <c r="F34" s="372">
        <f t="shared" si="2"/>
        <v>0</v>
      </c>
      <c r="G34" s="372">
        <f t="shared" si="3"/>
        <v>19665</v>
      </c>
      <c r="H34" s="372">
        <f t="shared" si="4"/>
        <v>0</v>
      </c>
      <c r="I34" s="372">
        <f t="shared" si="5"/>
        <v>22338.75</v>
      </c>
      <c r="J34" s="372">
        <f t="shared" si="6"/>
        <v>0</v>
      </c>
      <c r="K34" s="372">
        <f t="shared" si="7"/>
        <v>25300</v>
      </c>
      <c r="L34" s="372">
        <f t="shared" si="8"/>
        <v>0</v>
      </c>
      <c r="M34" s="372">
        <f t="shared" si="9"/>
        <v>28203.75</v>
      </c>
      <c r="N34" s="372">
        <f t="shared" si="10"/>
        <v>0</v>
      </c>
      <c r="O34" s="372">
        <f t="shared" si="11"/>
        <v>31050</v>
      </c>
      <c r="P34" s="372">
        <f t="shared" si="12"/>
        <v>0</v>
      </c>
      <c r="Q34" s="372">
        <f t="shared" si="13"/>
        <v>34155</v>
      </c>
      <c r="R34" s="372">
        <f t="shared" si="14"/>
        <v>0</v>
      </c>
      <c r="S34" s="372">
        <f t="shared" si="15"/>
        <v>37605</v>
      </c>
      <c r="T34" s="372">
        <f t="shared" si="16"/>
        <v>0</v>
      </c>
      <c r="U34" s="372">
        <f t="shared" si="17"/>
        <v>45971.25</v>
      </c>
      <c r="V34" s="372">
        <f t="shared" si="18"/>
        <v>0</v>
      </c>
      <c r="W34" s="372">
        <f t="shared" si="19"/>
        <v>48702.5</v>
      </c>
      <c r="X34" s="372">
        <f t="shared" si="20"/>
        <v>0</v>
      </c>
      <c r="Y34" s="372">
        <f t="shared" si="21"/>
        <v>62531.25</v>
      </c>
      <c r="Z34" s="372">
        <f t="shared" si="22"/>
        <v>0</v>
      </c>
      <c r="AA34" s="372">
        <f t="shared" si="23"/>
        <v>66240</v>
      </c>
      <c r="AB34" s="372">
        <f t="shared" si="24"/>
        <v>0</v>
      </c>
      <c r="AC34" s="372">
        <f t="shared" si="25"/>
        <v>75267.5</v>
      </c>
      <c r="AD34" s="372">
        <f t="shared" si="26"/>
        <v>0</v>
      </c>
      <c r="AE34" s="372">
        <f t="shared" si="27"/>
        <v>79695</v>
      </c>
      <c r="AF34" s="372">
        <f t="shared" si="28"/>
        <v>0</v>
      </c>
      <c r="AG34" s="222"/>
      <c r="AH34" s="83"/>
      <c r="AI34" s="83"/>
      <c r="AJ34" s="83"/>
    </row>
    <row r="35" spans="1:36" s="4" customFormat="1" ht="12" customHeight="1">
      <c r="A35" s="297">
        <v>2750</v>
      </c>
      <c r="B35" s="297"/>
      <c r="C35" s="372">
        <f t="shared" si="29"/>
        <v>15306.5</v>
      </c>
      <c r="D35" s="372">
        <f>D$35*$A35*#REF!/1000000*$U$8</f>
        <v>0</v>
      </c>
      <c r="E35" s="372">
        <f t="shared" si="1"/>
        <v>18342.5</v>
      </c>
      <c r="F35" s="372">
        <f>F$35*$A35*#REF!/1000000*$U$8</f>
        <v>0</v>
      </c>
      <c r="G35" s="372">
        <f t="shared" si="3"/>
        <v>21441.75</v>
      </c>
      <c r="H35" s="372">
        <f>H$35*$A35*#REF!/1000000*$U$8</f>
        <v>0</v>
      </c>
      <c r="I35" s="372">
        <f t="shared" si="5"/>
        <v>24572.625</v>
      </c>
      <c r="J35" s="372">
        <f>J$35*$A35*#REF!/1000000*$U$8</f>
        <v>0</v>
      </c>
      <c r="K35" s="372">
        <f t="shared" si="7"/>
        <v>27577</v>
      </c>
      <c r="L35" s="372">
        <f>L$35*$A35*#REF!/1000000*$U$8</f>
        <v>0</v>
      </c>
      <c r="M35" s="372">
        <f t="shared" si="9"/>
        <v>30739.5</v>
      </c>
      <c r="N35" s="372">
        <f>N$35*$A35*#REF!/1000000*$U$8</f>
        <v>0</v>
      </c>
      <c r="O35" s="372">
        <f t="shared" si="11"/>
        <v>34155</v>
      </c>
      <c r="P35" s="372">
        <f>P$35*$A35*#REF!/1000000*$U$8</f>
        <v>0</v>
      </c>
      <c r="Q35" s="372">
        <f t="shared" si="13"/>
        <v>37570.5</v>
      </c>
      <c r="R35" s="372">
        <f>R$35*$A35*#REF!/1000000*$U$8</f>
        <v>0</v>
      </c>
      <c r="S35" s="372">
        <f t="shared" si="15"/>
        <v>45919.5</v>
      </c>
      <c r="T35" s="372">
        <f>T$35*$A35*#REF!/1000000*$U$8</f>
        <v>0</v>
      </c>
      <c r="U35" s="372">
        <f t="shared" si="17"/>
        <v>50568.375</v>
      </c>
      <c r="V35" s="372">
        <f>V$35*$A35*#REF!/1000000*$U$8</f>
        <v>0</v>
      </c>
      <c r="W35" s="372">
        <f t="shared" si="19"/>
        <v>60214</v>
      </c>
      <c r="X35" s="372">
        <f>X$35*$A35*#REF!/1000000*$U$8</f>
        <v>0</v>
      </c>
      <c r="Y35" s="372">
        <f t="shared" si="21"/>
        <v>66412.5</v>
      </c>
      <c r="Z35" s="372">
        <f>Z$35*$A35*#REF!/1000000*$U$8</f>
        <v>0</v>
      </c>
      <c r="AA35" s="372">
        <f t="shared" si="23"/>
        <v>70840</v>
      </c>
      <c r="AB35" s="372">
        <f>AB$35*$A35*#REF!/1000000*$U$8</f>
        <v>0</v>
      </c>
      <c r="AC35" s="372">
        <f t="shared" si="25"/>
        <v>80643.75</v>
      </c>
      <c r="AD35" s="372">
        <f>AD$35*$A35*#REF!/1000000*$U$8</f>
        <v>0</v>
      </c>
      <c r="AE35" s="372">
        <f t="shared" si="27"/>
        <v>85387.5</v>
      </c>
      <c r="AF35" s="372">
        <f>AF$35*$A35*#REF!/1000000*$U$8</f>
        <v>0</v>
      </c>
      <c r="AG35" s="222"/>
      <c r="AH35" s="83"/>
      <c r="AI35" s="83"/>
      <c r="AJ35" s="83"/>
    </row>
    <row r="36" spans="1:36" s="4" customFormat="1" ht="12" customHeight="1">
      <c r="A36" s="297">
        <v>3000</v>
      </c>
      <c r="B36" s="297"/>
      <c r="C36" s="372">
        <f t="shared" si="29"/>
        <v>17250</v>
      </c>
      <c r="D36" s="372">
        <f>D$35*$A36*D25/1000000*$U$8</f>
        <v>0</v>
      </c>
      <c r="E36" s="372">
        <f t="shared" si="1"/>
        <v>20700</v>
      </c>
      <c r="F36" s="372">
        <f>F$35*$A36*F25/1000000*$U$8</f>
        <v>0</v>
      </c>
      <c r="G36" s="372">
        <f t="shared" si="3"/>
        <v>24012</v>
      </c>
      <c r="H36" s="372">
        <f>H$35*$A36*H25/1000000*$U$8</f>
        <v>0</v>
      </c>
      <c r="I36" s="372">
        <f t="shared" si="5"/>
        <v>27531</v>
      </c>
      <c r="J36" s="372">
        <f>J$35*$A36*J25/1000000*$U$8</f>
        <v>0</v>
      </c>
      <c r="K36" s="372">
        <f t="shared" si="7"/>
        <v>30636</v>
      </c>
      <c r="L36" s="372">
        <f>L$35*$A36*L25/1000000*$U$8</f>
        <v>0</v>
      </c>
      <c r="M36" s="372">
        <f t="shared" si="9"/>
        <v>34155</v>
      </c>
      <c r="N36" s="372">
        <f>N$35*$A36*N25/1000000*$U$8</f>
        <v>0</v>
      </c>
      <c r="O36" s="372">
        <f t="shared" si="11"/>
        <v>37950</v>
      </c>
      <c r="P36" s="372">
        <f>P$35*$A36*P25/1000000*$U$8</f>
        <v>0</v>
      </c>
      <c r="Q36" s="372">
        <f t="shared" si="13"/>
        <v>45540</v>
      </c>
      <c r="R36" s="372">
        <f>R$35*$A36*R25/1000000*$U$8</f>
        <v>0</v>
      </c>
      <c r="S36" s="372">
        <f t="shared" si="15"/>
        <v>49680</v>
      </c>
      <c r="T36" s="372">
        <f>T$35*$A36*T25/1000000*$U$8</f>
        <v>0</v>
      </c>
      <c r="U36" s="372">
        <f t="shared" si="17"/>
        <v>53820</v>
      </c>
      <c r="V36" s="372">
        <f>V$35*$A36*V25/1000000*$U$8</f>
        <v>0</v>
      </c>
      <c r="W36" s="372">
        <f t="shared" si="19"/>
        <v>64239</v>
      </c>
      <c r="X36" s="372">
        <f>X$35*$A36*X25/1000000*$U$8</f>
        <v>0</v>
      </c>
      <c r="Y36" s="372">
        <f t="shared" si="21"/>
        <v>71415</v>
      </c>
      <c r="Z36" s="372">
        <f>Z$35*$A36*Z25/1000000*$U$8</f>
        <v>0</v>
      </c>
      <c r="AA36" s="372">
        <f t="shared" si="23"/>
        <v>75072</v>
      </c>
      <c r="AB36" s="372">
        <f>AB$35*$A36*AB25/1000000*$U$8</f>
        <v>0</v>
      </c>
      <c r="AC36" s="372">
        <f t="shared" si="25"/>
        <v>86802</v>
      </c>
      <c r="AD36" s="372">
        <f>AD$35*$A36*AD25/1000000*$U$8</f>
        <v>0</v>
      </c>
      <c r="AE36" s="372">
        <f t="shared" si="27"/>
        <v>91908</v>
      </c>
      <c r="AF36" s="372">
        <f>AF$35*$A36*AF25/1000000*$U$8</f>
        <v>0</v>
      </c>
      <c r="AG36" s="222"/>
      <c r="AH36" s="83"/>
      <c r="AI36" s="83"/>
      <c r="AJ36" s="83"/>
    </row>
    <row r="37" spans="1:36" s="4" customFormat="1" ht="6.7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5"/>
      <c r="R37" s="75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222"/>
      <c r="AH37" s="83"/>
      <c r="AI37" s="83"/>
      <c r="AJ37" s="83"/>
    </row>
    <row r="38" spans="1:36" s="4" customFormat="1" ht="6.7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5"/>
      <c r="R38" s="75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6"/>
      <c r="AI38" s="76"/>
      <c r="AJ38" s="76"/>
    </row>
    <row r="39" spans="1:36" s="5" customFormat="1" ht="24" customHeight="1">
      <c r="A39" s="363" t="s">
        <v>304</v>
      </c>
      <c r="B39" s="364"/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4"/>
      <c r="AI39" s="364"/>
      <c r="AJ39" s="379"/>
    </row>
    <row r="40" spans="1:36" s="4" customFormat="1" ht="13.5" customHeight="1">
      <c r="A40" s="302" t="s">
        <v>295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</row>
    <row r="41" spans="1:55" s="4" customFormat="1" ht="12" customHeight="1">
      <c r="A41" s="297" t="s">
        <v>0</v>
      </c>
      <c r="B41" s="297"/>
      <c r="C41" s="297">
        <v>3000</v>
      </c>
      <c r="D41" s="297"/>
      <c r="E41" s="297">
        <v>3250</v>
      </c>
      <c r="F41" s="297"/>
      <c r="G41" s="297">
        <v>3500</v>
      </c>
      <c r="H41" s="297"/>
      <c r="I41" s="297">
        <v>3750</v>
      </c>
      <c r="J41" s="297"/>
      <c r="K41" s="297">
        <v>4000</v>
      </c>
      <c r="L41" s="297"/>
      <c r="M41" s="297">
        <v>4250</v>
      </c>
      <c r="N41" s="297"/>
      <c r="O41" s="297">
        <v>4500</v>
      </c>
      <c r="P41" s="297"/>
      <c r="Q41" s="297">
        <v>4750</v>
      </c>
      <c r="R41" s="297"/>
      <c r="S41" s="297">
        <v>5000</v>
      </c>
      <c r="T41" s="297"/>
      <c r="U41" s="297">
        <v>5250</v>
      </c>
      <c r="V41" s="297"/>
      <c r="W41" s="297">
        <v>5500</v>
      </c>
      <c r="X41" s="297"/>
      <c r="Y41" s="297">
        <v>5750</v>
      </c>
      <c r="Z41" s="297"/>
      <c r="AA41" s="297">
        <v>6000</v>
      </c>
      <c r="AB41" s="297"/>
      <c r="AC41" s="297">
        <v>6250</v>
      </c>
      <c r="AD41" s="297"/>
      <c r="AE41" s="297">
        <v>6500</v>
      </c>
      <c r="AF41" s="297"/>
      <c r="AG41" s="297">
        <v>6750</v>
      </c>
      <c r="AH41" s="297"/>
      <c r="AI41" s="297">
        <v>7000</v>
      </c>
      <c r="AJ41" s="297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</row>
    <row r="42" spans="1:55" s="4" customFormat="1" ht="12" customHeight="1">
      <c r="A42" s="297">
        <v>1000</v>
      </c>
      <c r="B42" s="297"/>
      <c r="C42" s="376">
        <v>238</v>
      </c>
      <c r="D42" s="376"/>
      <c r="E42" s="376">
        <v>236</v>
      </c>
      <c r="F42" s="376"/>
      <c r="G42" s="376">
        <v>234</v>
      </c>
      <c r="H42" s="376"/>
      <c r="I42" s="376">
        <v>233</v>
      </c>
      <c r="J42" s="376"/>
      <c r="K42" s="376">
        <v>231</v>
      </c>
      <c r="L42" s="376"/>
      <c r="M42" s="376">
        <v>230</v>
      </c>
      <c r="N42" s="376"/>
      <c r="O42" s="376">
        <v>229</v>
      </c>
      <c r="P42" s="376"/>
      <c r="Q42" s="376">
        <v>228</v>
      </c>
      <c r="R42" s="376"/>
      <c r="S42" s="376">
        <v>226</v>
      </c>
      <c r="T42" s="376"/>
      <c r="U42" s="376">
        <v>226</v>
      </c>
      <c r="V42" s="376"/>
      <c r="W42" s="376">
        <v>225</v>
      </c>
      <c r="X42" s="376"/>
      <c r="Y42" s="376">
        <v>238</v>
      </c>
      <c r="Z42" s="376"/>
      <c r="AA42" s="376">
        <v>236</v>
      </c>
      <c r="AB42" s="376"/>
      <c r="AC42" s="376">
        <v>248</v>
      </c>
      <c r="AD42" s="376"/>
      <c r="AE42" s="376">
        <v>248</v>
      </c>
      <c r="AF42" s="376"/>
      <c r="AG42" s="376">
        <v>249</v>
      </c>
      <c r="AH42" s="376"/>
      <c r="AI42" s="376">
        <v>249</v>
      </c>
      <c r="AJ42" s="376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</row>
    <row r="43" spans="1:55" s="4" customFormat="1" ht="12" customHeight="1">
      <c r="A43" s="297">
        <v>1250</v>
      </c>
      <c r="B43" s="297"/>
      <c r="C43" s="376">
        <v>214</v>
      </c>
      <c r="D43" s="376"/>
      <c r="E43" s="376">
        <v>211</v>
      </c>
      <c r="F43" s="376"/>
      <c r="G43" s="376">
        <v>210</v>
      </c>
      <c r="H43" s="376"/>
      <c r="I43" s="376">
        <v>209</v>
      </c>
      <c r="J43" s="376"/>
      <c r="K43" s="376">
        <v>208</v>
      </c>
      <c r="L43" s="376"/>
      <c r="M43" s="376">
        <v>206</v>
      </c>
      <c r="N43" s="376"/>
      <c r="O43" s="376">
        <v>205</v>
      </c>
      <c r="P43" s="376"/>
      <c r="Q43" s="376">
        <v>204</v>
      </c>
      <c r="R43" s="376"/>
      <c r="S43" s="376">
        <v>204</v>
      </c>
      <c r="T43" s="376"/>
      <c r="U43" s="376">
        <v>203</v>
      </c>
      <c r="V43" s="376"/>
      <c r="W43" s="376">
        <v>203</v>
      </c>
      <c r="X43" s="376"/>
      <c r="Y43" s="376">
        <v>211</v>
      </c>
      <c r="Z43" s="376"/>
      <c r="AA43" s="376">
        <v>210</v>
      </c>
      <c r="AB43" s="376"/>
      <c r="AC43" s="376">
        <v>221</v>
      </c>
      <c r="AD43" s="376"/>
      <c r="AE43" s="376">
        <v>221</v>
      </c>
      <c r="AF43" s="376"/>
      <c r="AG43" s="376">
        <v>230</v>
      </c>
      <c r="AH43" s="376"/>
      <c r="AI43" s="376">
        <v>230</v>
      </c>
      <c r="AJ43" s="376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</row>
    <row r="44" spans="1:55" s="4" customFormat="1" ht="12" customHeight="1">
      <c r="A44" s="297">
        <v>1500</v>
      </c>
      <c r="B44" s="297"/>
      <c r="C44" s="376">
        <v>196</v>
      </c>
      <c r="D44" s="376"/>
      <c r="E44" s="376">
        <v>195</v>
      </c>
      <c r="F44" s="376"/>
      <c r="G44" s="376">
        <v>194</v>
      </c>
      <c r="H44" s="376"/>
      <c r="I44" s="376">
        <v>193</v>
      </c>
      <c r="J44" s="376"/>
      <c r="K44" s="376">
        <v>191</v>
      </c>
      <c r="L44" s="376"/>
      <c r="M44" s="376">
        <v>190</v>
      </c>
      <c r="N44" s="376"/>
      <c r="O44" s="376">
        <v>189</v>
      </c>
      <c r="P44" s="376"/>
      <c r="Q44" s="376">
        <v>189</v>
      </c>
      <c r="R44" s="376"/>
      <c r="S44" s="376">
        <v>188</v>
      </c>
      <c r="T44" s="376"/>
      <c r="U44" s="376">
        <v>188</v>
      </c>
      <c r="V44" s="376"/>
      <c r="W44" s="376">
        <v>186</v>
      </c>
      <c r="X44" s="376"/>
      <c r="Y44" s="376">
        <v>195</v>
      </c>
      <c r="Z44" s="376"/>
      <c r="AA44" s="376">
        <v>195</v>
      </c>
      <c r="AB44" s="376"/>
      <c r="AC44" s="376">
        <v>203</v>
      </c>
      <c r="AD44" s="376"/>
      <c r="AE44" s="376">
        <v>203</v>
      </c>
      <c r="AF44" s="376"/>
      <c r="AG44" s="376">
        <v>218</v>
      </c>
      <c r="AH44" s="376"/>
      <c r="AI44" s="376">
        <v>218</v>
      </c>
      <c r="AJ44" s="376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</row>
    <row r="45" spans="1:55" s="4" customFormat="1" ht="12" customHeight="1">
      <c r="A45" s="297">
        <v>1750</v>
      </c>
      <c r="B45" s="297"/>
      <c r="C45" s="376">
        <v>185</v>
      </c>
      <c r="D45" s="376"/>
      <c r="E45" s="376">
        <v>184</v>
      </c>
      <c r="F45" s="376"/>
      <c r="G45" s="376">
        <v>183</v>
      </c>
      <c r="H45" s="376"/>
      <c r="I45" s="376">
        <v>181</v>
      </c>
      <c r="J45" s="376"/>
      <c r="K45" s="376">
        <v>180</v>
      </c>
      <c r="L45" s="376"/>
      <c r="M45" s="376">
        <v>179</v>
      </c>
      <c r="N45" s="376"/>
      <c r="O45" s="376">
        <v>178</v>
      </c>
      <c r="P45" s="376"/>
      <c r="Q45" s="376">
        <v>178</v>
      </c>
      <c r="R45" s="376"/>
      <c r="S45" s="376">
        <v>176</v>
      </c>
      <c r="T45" s="376"/>
      <c r="U45" s="376">
        <v>176</v>
      </c>
      <c r="V45" s="376"/>
      <c r="W45" s="376">
        <v>175</v>
      </c>
      <c r="X45" s="376"/>
      <c r="Y45" s="376">
        <v>190</v>
      </c>
      <c r="Z45" s="376"/>
      <c r="AA45" s="376">
        <v>189</v>
      </c>
      <c r="AB45" s="376"/>
      <c r="AC45" s="376">
        <v>196</v>
      </c>
      <c r="AD45" s="376"/>
      <c r="AE45" s="376">
        <v>195</v>
      </c>
      <c r="AF45" s="376"/>
      <c r="AG45" s="376">
        <v>210</v>
      </c>
      <c r="AH45" s="376"/>
      <c r="AI45" s="376"/>
      <c r="AJ45" s="376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</row>
    <row r="46" spans="1:55" s="4" customFormat="1" ht="12" customHeight="1">
      <c r="A46" s="297">
        <v>2000</v>
      </c>
      <c r="B46" s="297"/>
      <c r="C46" s="376">
        <v>176</v>
      </c>
      <c r="D46" s="376"/>
      <c r="E46" s="376">
        <v>175</v>
      </c>
      <c r="F46" s="376"/>
      <c r="G46" s="376">
        <v>174</v>
      </c>
      <c r="H46" s="376"/>
      <c r="I46" s="376">
        <v>173</v>
      </c>
      <c r="J46" s="376"/>
      <c r="K46" s="376">
        <v>171</v>
      </c>
      <c r="L46" s="376"/>
      <c r="M46" s="376">
        <v>170</v>
      </c>
      <c r="N46" s="376"/>
      <c r="O46" s="376">
        <v>169</v>
      </c>
      <c r="P46" s="376"/>
      <c r="Q46" s="376">
        <v>169</v>
      </c>
      <c r="R46" s="376"/>
      <c r="S46" s="376">
        <v>168</v>
      </c>
      <c r="T46" s="376"/>
      <c r="U46" s="376">
        <v>168</v>
      </c>
      <c r="V46" s="376"/>
      <c r="W46" s="376">
        <v>166</v>
      </c>
      <c r="X46" s="376"/>
      <c r="Y46" s="376">
        <v>183</v>
      </c>
      <c r="Z46" s="376"/>
      <c r="AA46" s="376">
        <v>183</v>
      </c>
      <c r="AB46" s="376"/>
      <c r="AC46" s="376">
        <v>189</v>
      </c>
      <c r="AD46" s="376"/>
      <c r="AE46" s="376">
        <v>188</v>
      </c>
      <c r="AF46" s="376"/>
      <c r="AG46" s="376"/>
      <c r="AH46" s="376"/>
      <c r="AI46" s="376"/>
      <c r="AJ46" s="37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</row>
    <row r="47" spans="1:55" s="4" customFormat="1" ht="12" customHeight="1">
      <c r="A47" s="297">
        <v>2250</v>
      </c>
      <c r="B47" s="297"/>
      <c r="C47" s="376">
        <v>169</v>
      </c>
      <c r="D47" s="376"/>
      <c r="E47" s="376">
        <v>168</v>
      </c>
      <c r="F47" s="376"/>
      <c r="G47" s="376">
        <v>166</v>
      </c>
      <c r="H47" s="376"/>
      <c r="I47" s="376">
        <v>165</v>
      </c>
      <c r="J47" s="376"/>
      <c r="K47" s="376">
        <v>165</v>
      </c>
      <c r="L47" s="376"/>
      <c r="M47" s="376">
        <v>164</v>
      </c>
      <c r="N47" s="376"/>
      <c r="O47" s="376">
        <v>163</v>
      </c>
      <c r="P47" s="376"/>
      <c r="Q47" s="376">
        <v>163</v>
      </c>
      <c r="R47" s="376"/>
      <c r="S47" s="376">
        <v>161</v>
      </c>
      <c r="T47" s="376"/>
      <c r="U47" s="376">
        <v>161</v>
      </c>
      <c r="V47" s="376"/>
      <c r="W47" s="376">
        <v>160</v>
      </c>
      <c r="X47" s="376"/>
      <c r="Y47" s="376">
        <v>180</v>
      </c>
      <c r="Z47" s="376"/>
      <c r="AA47" s="376">
        <v>180</v>
      </c>
      <c r="AB47" s="376"/>
      <c r="AC47" s="376">
        <v>180</v>
      </c>
      <c r="AD47" s="376"/>
      <c r="AE47" s="376">
        <v>180</v>
      </c>
      <c r="AF47" s="376"/>
      <c r="AG47" s="376"/>
      <c r="AH47" s="376"/>
      <c r="AI47" s="376"/>
      <c r="AJ47" s="376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</row>
    <row r="48" spans="1:55" s="4" customFormat="1" ht="12" customHeight="1">
      <c r="A48" s="297">
        <v>2500</v>
      </c>
      <c r="B48" s="297"/>
      <c r="C48" s="376">
        <v>164</v>
      </c>
      <c r="D48" s="376"/>
      <c r="E48" s="376">
        <v>163</v>
      </c>
      <c r="F48" s="376"/>
      <c r="G48" s="376">
        <v>161</v>
      </c>
      <c r="H48" s="376"/>
      <c r="I48" s="376">
        <v>160</v>
      </c>
      <c r="J48" s="376"/>
      <c r="K48" s="376">
        <v>159</v>
      </c>
      <c r="L48" s="376"/>
      <c r="M48" s="376">
        <v>158</v>
      </c>
      <c r="N48" s="376"/>
      <c r="O48" s="376">
        <v>158</v>
      </c>
      <c r="P48" s="376"/>
      <c r="Q48" s="376">
        <v>156</v>
      </c>
      <c r="R48" s="376"/>
      <c r="S48" s="376">
        <v>156</v>
      </c>
      <c r="T48" s="376"/>
      <c r="U48" s="376">
        <v>155</v>
      </c>
      <c r="V48" s="376"/>
      <c r="W48" s="376">
        <v>155</v>
      </c>
      <c r="X48" s="376"/>
      <c r="Y48" s="376">
        <v>169</v>
      </c>
      <c r="Z48" s="376"/>
      <c r="AA48" s="376">
        <v>169</v>
      </c>
      <c r="AB48" s="376"/>
      <c r="AC48" s="376">
        <v>178</v>
      </c>
      <c r="AD48" s="376"/>
      <c r="AE48" s="376"/>
      <c r="AF48" s="376"/>
      <c r="AG48" s="376"/>
      <c r="AH48" s="376"/>
      <c r="AI48" s="376"/>
      <c r="AJ48" s="376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</row>
    <row r="49" spans="1:55" s="4" customFormat="1" ht="12" customHeight="1">
      <c r="A49" s="297">
        <v>2750</v>
      </c>
      <c r="B49" s="297"/>
      <c r="C49" s="376">
        <v>159</v>
      </c>
      <c r="D49" s="376"/>
      <c r="E49" s="376">
        <v>158</v>
      </c>
      <c r="F49" s="376"/>
      <c r="G49" s="376">
        <v>156</v>
      </c>
      <c r="H49" s="376"/>
      <c r="I49" s="376">
        <v>155</v>
      </c>
      <c r="J49" s="376"/>
      <c r="K49" s="376">
        <v>154</v>
      </c>
      <c r="L49" s="376"/>
      <c r="M49" s="376">
        <v>154</v>
      </c>
      <c r="N49" s="376"/>
      <c r="O49" s="376">
        <v>153</v>
      </c>
      <c r="P49" s="376"/>
      <c r="Q49" s="376">
        <v>153</v>
      </c>
      <c r="R49" s="376"/>
      <c r="S49" s="376">
        <v>151</v>
      </c>
      <c r="T49" s="376"/>
      <c r="U49" s="376">
        <v>151</v>
      </c>
      <c r="V49" s="376"/>
      <c r="W49" s="376">
        <v>150</v>
      </c>
      <c r="X49" s="376"/>
      <c r="Y49" s="376">
        <v>168</v>
      </c>
      <c r="Z49" s="376"/>
      <c r="AA49" s="376">
        <v>168</v>
      </c>
      <c r="AB49" s="376"/>
      <c r="AC49" s="376">
        <v>176</v>
      </c>
      <c r="AD49" s="376"/>
      <c r="AE49" s="376"/>
      <c r="AF49" s="376"/>
      <c r="AG49" s="376"/>
      <c r="AH49" s="376"/>
      <c r="AI49" s="376"/>
      <c r="AJ49" s="376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</row>
    <row r="50" spans="1:55" s="4" customFormat="1" ht="12" customHeight="1">
      <c r="A50" s="297">
        <v>3000</v>
      </c>
      <c r="B50" s="297"/>
      <c r="C50" s="376">
        <v>155</v>
      </c>
      <c r="D50" s="376"/>
      <c r="E50" s="376">
        <v>154</v>
      </c>
      <c r="F50" s="376"/>
      <c r="G50" s="376">
        <v>153</v>
      </c>
      <c r="H50" s="376"/>
      <c r="I50" s="376">
        <v>151</v>
      </c>
      <c r="J50" s="376"/>
      <c r="K50" s="376">
        <v>151</v>
      </c>
      <c r="L50" s="376"/>
      <c r="M50" s="376">
        <v>150</v>
      </c>
      <c r="N50" s="376"/>
      <c r="O50" s="376">
        <v>149</v>
      </c>
      <c r="P50" s="376"/>
      <c r="Q50" s="376">
        <v>149</v>
      </c>
      <c r="R50" s="376"/>
      <c r="S50" s="376">
        <v>148</v>
      </c>
      <c r="T50" s="376"/>
      <c r="U50" s="376">
        <v>148</v>
      </c>
      <c r="V50" s="376"/>
      <c r="W50" s="376">
        <v>148</v>
      </c>
      <c r="X50" s="376"/>
      <c r="Y50" s="376">
        <v>163</v>
      </c>
      <c r="Z50" s="376"/>
      <c r="AA50" s="376">
        <v>163</v>
      </c>
      <c r="AB50" s="376"/>
      <c r="AC50" s="376"/>
      <c r="AD50" s="376"/>
      <c r="AE50" s="376"/>
      <c r="AF50" s="376"/>
      <c r="AG50" s="376"/>
      <c r="AH50" s="376"/>
      <c r="AI50" s="376"/>
      <c r="AJ50" s="376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</row>
    <row r="51" spans="1:36" s="4" customFormat="1" ht="8.25" customHeight="1">
      <c r="A51" s="29"/>
      <c r="B51" s="2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s="4" customFormat="1" ht="9" customHeight="1">
      <c r="A52" s="331" t="s">
        <v>296</v>
      </c>
      <c r="B52" s="331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</row>
    <row r="53" spans="1:36" s="4" customFormat="1" ht="12" customHeight="1">
      <c r="A53" s="297" t="s">
        <v>0</v>
      </c>
      <c r="B53" s="297"/>
      <c r="C53" s="297">
        <v>3000</v>
      </c>
      <c r="D53" s="297"/>
      <c r="E53" s="297">
        <v>3250</v>
      </c>
      <c r="F53" s="297"/>
      <c r="G53" s="297">
        <v>3500</v>
      </c>
      <c r="H53" s="297"/>
      <c r="I53" s="297">
        <v>3750</v>
      </c>
      <c r="J53" s="297"/>
      <c r="K53" s="297">
        <v>4000</v>
      </c>
      <c r="L53" s="297"/>
      <c r="M53" s="297">
        <v>4250</v>
      </c>
      <c r="N53" s="297"/>
      <c r="O53" s="297">
        <v>4500</v>
      </c>
      <c r="P53" s="297"/>
      <c r="Q53" s="297">
        <v>4750</v>
      </c>
      <c r="R53" s="297"/>
      <c r="S53" s="297">
        <v>5000</v>
      </c>
      <c r="T53" s="297"/>
      <c r="U53" s="297">
        <v>5250</v>
      </c>
      <c r="V53" s="297"/>
      <c r="W53" s="297">
        <v>5500</v>
      </c>
      <c r="X53" s="297"/>
      <c r="Y53" s="297">
        <v>5750</v>
      </c>
      <c r="Z53" s="297"/>
      <c r="AA53" s="297">
        <v>6000</v>
      </c>
      <c r="AB53" s="297"/>
      <c r="AC53" s="297">
        <v>6250</v>
      </c>
      <c r="AD53" s="297"/>
      <c r="AE53" s="297">
        <v>6500</v>
      </c>
      <c r="AF53" s="297"/>
      <c r="AG53" s="297">
        <v>6750</v>
      </c>
      <c r="AH53" s="297"/>
      <c r="AI53" s="297">
        <v>7000</v>
      </c>
      <c r="AJ53" s="297"/>
    </row>
    <row r="54" spans="1:36" s="4" customFormat="1" ht="12" customHeight="1">
      <c r="A54" s="297">
        <v>1000</v>
      </c>
      <c r="B54" s="297"/>
      <c r="C54" s="372">
        <f aca="true" t="shared" si="30" ref="C54:C62">C$41*$A54*C42/1000000*$AI$11</f>
        <v>32844</v>
      </c>
      <c r="D54" s="372">
        <f aca="true" t="shared" si="31" ref="D54:D62">D$35*$A54*D42/1000000*$U$8</f>
        <v>0</v>
      </c>
      <c r="E54" s="372">
        <f aca="true" t="shared" si="32" ref="E54:E62">E$41*$A54*E42/1000000*$AI$11</f>
        <v>35282</v>
      </c>
      <c r="F54" s="372">
        <f aca="true" t="shared" si="33" ref="F54:F62">F$35*$A54*F42/1000000*$U$8</f>
        <v>0</v>
      </c>
      <c r="G54" s="372">
        <f aca="true" t="shared" si="34" ref="G54:G62">G$41*$A54*G42/1000000*$AI$11</f>
        <v>37674</v>
      </c>
      <c r="H54" s="372">
        <f aca="true" t="shared" si="35" ref="H54:H62">H$35*$A54*H42/1000000*$U$8</f>
        <v>0</v>
      </c>
      <c r="I54" s="372">
        <f aca="true" t="shared" si="36" ref="I54:I62">I$41*$A54*I42/1000000*$AI$11</f>
        <v>40192.5</v>
      </c>
      <c r="J54" s="372">
        <f aca="true" t="shared" si="37" ref="J54:J62">J$35*$A54*J42/1000000*$U$8</f>
        <v>0</v>
      </c>
      <c r="K54" s="372">
        <f aca="true" t="shared" si="38" ref="K54:K62">K$41*$A54*K42/1000000*$AI$11</f>
        <v>42504</v>
      </c>
      <c r="L54" s="372">
        <f aca="true" t="shared" si="39" ref="L54:L62">L$35*$A54*L42/1000000*$U$8</f>
        <v>0</v>
      </c>
      <c r="M54" s="372">
        <f aca="true" t="shared" si="40" ref="M54:M62">M$41*$A54*M42/1000000*$AI$11</f>
        <v>44965</v>
      </c>
      <c r="N54" s="372">
        <f aca="true" t="shared" si="41" ref="N54:N62">N$35*$A54*N42/1000000*$U$8</f>
        <v>0</v>
      </c>
      <c r="O54" s="372">
        <f aca="true" t="shared" si="42" ref="O54:O62">O$41*$A54*O42/1000000*$AI$11</f>
        <v>47403</v>
      </c>
      <c r="P54" s="372">
        <f aca="true" t="shared" si="43" ref="P54:P62">P$35*$A54*P42/1000000*$U$8</f>
        <v>0</v>
      </c>
      <c r="Q54" s="372">
        <f aca="true" t="shared" si="44" ref="Q54:Q62">Q$41*$A54*Q42/1000000*$AI$11</f>
        <v>49818</v>
      </c>
      <c r="R54" s="372">
        <f aca="true" t="shared" si="45" ref="R54:R62">R$35*$A54*R42/1000000*$U$8</f>
        <v>0</v>
      </c>
      <c r="S54" s="372">
        <f aca="true" t="shared" si="46" ref="S54:S62">S$41*$A54*S42/1000000*$AI$11</f>
        <v>51980</v>
      </c>
      <c r="T54" s="372">
        <f aca="true" t="shared" si="47" ref="T54:T62">T$35*$A54*T42/1000000*$U$8</f>
        <v>0</v>
      </c>
      <c r="U54" s="372">
        <f aca="true" t="shared" si="48" ref="U54:U62">U$41*$A54*U42/1000000*$AI$11</f>
        <v>54579</v>
      </c>
      <c r="V54" s="372">
        <f aca="true" t="shared" si="49" ref="V54:V62">V$35*$A54*V42/1000000*$U$8</f>
        <v>0</v>
      </c>
      <c r="W54" s="372">
        <f aca="true" t="shared" si="50" ref="W54:W62">W$41*$A54*W42/1000000*$AI$11</f>
        <v>56925</v>
      </c>
      <c r="X54" s="372">
        <f aca="true" t="shared" si="51" ref="X54:X62">X$35*$A54*X42/1000000*$U$8</f>
        <v>0</v>
      </c>
      <c r="Y54" s="372">
        <f aca="true" t="shared" si="52" ref="Y54:Y62">Y$41*$A54*Y42/1000000*$AI$11</f>
        <v>62951</v>
      </c>
      <c r="Z54" s="372">
        <f aca="true" t="shared" si="53" ref="Z54:Z62">Z$35*$A54*Z42/1000000*$U$8</f>
        <v>0</v>
      </c>
      <c r="AA54" s="372">
        <f aca="true" t="shared" si="54" ref="AA54:AA62">AA$41*$A54*AA42/1000000*$AI$11</f>
        <v>65136</v>
      </c>
      <c r="AB54" s="372">
        <f aca="true" t="shared" si="55" ref="AB54:AB62">AB$35*$A54*AB42/1000000*$U$8</f>
        <v>0</v>
      </c>
      <c r="AC54" s="372">
        <f aca="true" t="shared" si="56" ref="AC54:AC61">AC$41*$A54*AC42/1000000*$AI$11</f>
        <v>71300</v>
      </c>
      <c r="AD54" s="372">
        <f aca="true" t="shared" si="57" ref="AD54:AD61">AD$35*$A54*AD42/1000000*$U$8</f>
        <v>0</v>
      </c>
      <c r="AE54" s="372">
        <f aca="true" t="shared" si="58" ref="AE54:AE59">AE$41*$A54*AE42/1000000*$AI$11</f>
        <v>74152</v>
      </c>
      <c r="AF54" s="372">
        <f aca="true" t="shared" si="59" ref="AF54:AF59">AF$35*$A54*AF42/1000000*$U$8</f>
        <v>0</v>
      </c>
      <c r="AG54" s="372">
        <f>AG$41*$A54*AG42/1000000*$AI$11</f>
        <v>77314.5</v>
      </c>
      <c r="AH54" s="372">
        <f>AH$35*$A54*AH42/1000000*$U$8</f>
        <v>0</v>
      </c>
      <c r="AI54" s="372">
        <f>AI$41*$A54*AI42/1000000*$AI$11</f>
        <v>80178</v>
      </c>
      <c r="AJ54" s="372">
        <f>AJ$35*$A54*AJ42/1000000*$U$8</f>
        <v>0</v>
      </c>
    </row>
    <row r="55" spans="1:36" s="4" customFormat="1" ht="12" customHeight="1">
      <c r="A55" s="297">
        <v>1250</v>
      </c>
      <c r="B55" s="297"/>
      <c r="C55" s="372">
        <f t="shared" si="30"/>
        <v>36915</v>
      </c>
      <c r="D55" s="372">
        <f t="shared" si="31"/>
        <v>0</v>
      </c>
      <c r="E55" s="372">
        <f t="shared" si="32"/>
        <v>39430.625</v>
      </c>
      <c r="F55" s="372">
        <f t="shared" si="33"/>
        <v>0</v>
      </c>
      <c r="G55" s="372">
        <f t="shared" si="34"/>
        <v>42262.5</v>
      </c>
      <c r="H55" s="372">
        <f t="shared" si="35"/>
        <v>0</v>
      </c>
      <c r="I55" s="372">
        <f t="shared" si="36"/>
        <v>45065.625</v>
      </c>
      <c r="J55" s="372">
        <f t="shared" si="37"/>
        <v>0</v>
      </c>
      <c r="K55" s="372">
        <f t="shared" si="38"/>
        <v>47840</v>
      </c>
      <c r="L55" s="372">
        <f t="shared" si="39"/>
        <v>0</v>
      </c>
      <c r="M55" s="372">
        <f t="shared" si="40"/>
        <v>50341.25</v>
      </c>
      <c r="N55" s="372">
        <f t="shared" si="41"/>
        <v>0</v>
      </c>
      <c r="O55" s="372">
        <f t="shared" si="42"/>
        <v>53043.75</v>
      </c>
      <c r="P55" s="372">
        <f t="shared" si="43"/>
        <v>0</v>
      </c>
      <c r="Q55" s="372">
        <f t="shared" si="44"/>
        <v>55717.5</v>
      </c>
      <c r="R55" s="372">
        <f t="shared" si="45"/>
        <v>0</v>
      </c>
      <c r="S55" s="372">
        <f t="shared" si="46"/>
        <v>58650</v>
      </c>
      <c r="T55" s="372">
        <f t="shared" si="47"/>
        <v>0</v>
      </c>
      <c r="U55" s="372">
        <f t="shared" si="48"/>
        <v>61280.625</v>
      </c>
      <c r="V55" s="372">
        <f t="shared" si="49"/>
        <v>0</v>
      </c>
      <c r="W55" s="372">
        <f t="shared" si="50"/>
        <v>64198.75</v>
      </c>
      <c r="X55" s="372">
        <f t="shared" si="51"/>
        <v>0</v>
      </c>
      <c r="Y55" s="372">
        <f t="shared" si="52"/>
        <v>69761.875</v>
      </c>
      <c r="Z55" s="372">
        <f t="shared" si="53"/>
        <v>0</v>
      </c>
      <c r="AA55" s="372">
        <f t="shared" si="54"/>
        <v>72450</v>
      </c>
      <c r="AB55" s="372">
        <f t="shared" si="55"/>
        <v>0</v>
      </c>
      <c r="AC55" s="372">
        <f t="shared" si="56"/>
        <v>79421.875</v>
      </c>
      <c r="AD55" s="372">
        <f t="shared" si="57"/>
        <v>0</v>
      </c>
      <c r="AE55" s="372">
        <f t="shared" si="58"/>
        <v>82598.75</v>
      </c>
      <c r="AF55" s="372">
        <f t="shared" si="59"/>
        <v>0</v>
      </c>
      <c r="AG55" s="372">
        <f>AG$41*$A55*AG43/1000000*$AI$11</f>
        <v>89268.75</v>
      </c>
      <c r="AH55" s="372">
        <f>AH$35*$A55*AH43/1000000*$U$8</f>
        <v>0</v>
      </c>
      <c r="AI55" s="372">
        <f>AI$41*$A55*AI43/1000000*$AI$11</f>
        <v>92575</v>
      </c>
      <c r="AJ55" s="372">
        <f>AJ$35*$A55*AJ43/1000000*$U$8</f>
        <v>0</v>
      </c>
    </row>
    <row r="56" spans="1:36" s="4" customFormat="1" ht="12" customHeight="1">
      <c r="A56" s="297">
        <v>1500</v>
      </c>
      <c r="B56" s="297"/>
      <c r="C56" s="372">
        <f t="shared" si="30"/>
        <v>40572</v>
      </c>
      <c r="D56" s="372">
        <f t="shared" si="31"/>
        <v>0</v>
      </c>
      <c r="E56" s="372">
        <f t="shared" si="32"/>
        <v>43728.75</v>
      </c>
      <c r="F56" s="372">
        <f t="shared" si="33"/>
        <v>0</v>
      </c>
      <c r="G56" s="372">
        <f t="shared" si="34"/>
        <v>46851</v>
      </c>
      <c r="H56" s="372">
        <f t="shared" si="35"/>
        <v>0</v>
      </c>
      <c r="I56" s="372">
        <f t="shared" si="36"/>
        <v>49938.75</v>
      </c>
      <c r="J56" s="372">
        <f t="shared" si="37"/>
        <v>0</v>
      </c>
      <c r="K56" s="372">
        <f t="shared" si="38"/>
        <v>52716</v>
      </c>
      <c r="L56" s="372">
        <f t="shared" si="39"/>
        <v>0</v>
      </c>
      <c r="M56" s="372">
        <f t="shared" si="40"/>
        <v>55717.5</v>
      </c>
      <c r="N56" s="372">
        <f t="shared" si="41"/>
        <v>0</v>
      </c>
      <c r="O56" s="372">
        <f t="shared" si="42"/>
        <v>58684.5</v>
      </c>
      <c r="P56" s="372">
        <f t="shared" si="43"/>
        <v>0</v>
      </c>
      <c r="Q56" s="372">
        <f t="shared" si="44"/>
        <v>61944.75</v>
      </c>
      <c r="R56" s="372">
        <f t="shared" si="45"/>
        <v>0</v>
      </c>
      <c r="S56" s="372">
        <f t="shared" si="46"/>
        <v>64860</v>
      </c>
      <c r="T56" s="372">
        <f t="shared" si="47"/>
        <v>0</v>
      </c>
      <c r="U56" s="372">
        <f t="shared" si="48"/>
        <v>68103</v>
      </c>
      <c r="V56" s="372">
        <f t="shared" si="49"/>
        <v>0</v>
      </c>
      <c r="W56" s="372">
        <f t="shared" si="50"/>
        <v>70587</v>
      </c>
      <c r="X56" s="372">
        <f t="shared" si="51"/>
        <v>0</v>
      </c>
      <c r="Y56" s="372">
        <f t="shared" si="52"/>
        <v>77366.25</v>
      </c>
      <c r="Z56" s="372">
        <f t="shared" si="53"/>
        <v>0</v>
      </c>
      <c r="AA56" s="372">
        <f t="shared" si="54"/>
        <v>80730</v>
      </c>
      <c r="AB56" s="372">
        <f t="shared" si="55"/>
        <v>0</v>
      </c>
      <c r="AC56" s="372">
        <f t="shared" si="56"/>
        <v>87543.75</v>
      </c>
      <c r="AD56" s="372">
        <f t="shared" si="57"/>
        <v>0</v>
      </c>
      <c r="AE56" s="372">
        <f t="shared" si="58"/>
        <v>91045.5</v>
      </c>
      <c r="AF56" s="372">
        <f t="shared" si="59"/>
        <v>0</v>
      </c>
      <c r="AG56" s="372">
        <f>AG$41*$A56*AG44/1000000*$AI$11</f>
        <v>101533.5</v>
      </c>
      <c r="AH56" s="372">
        <f>AH$35*$A56*AH44/1000000*$U$8</f>
        <v>0</v>
      </c>
      <c r="AI56" s="372">
        <f>AI$41*$A56*AI44/1000000*$AI$11</f>
        <v>105294</v>
      </c>
      <c r="AJ56" s="372">
        <f>AJ$35*$A56*AJ44/1000000*$U$8</f>
        <v>0</v>
      </c>
    </row>
    <row r="57" spans="1:36" s="4" customFormat="1" ht="12" customHeight="1">
      <c r="A57" s="297">
        <v>1750</v>
      </c>
      <c r="B57" s="297"/>
      <c r="C57" s="372">
        <f t="shared" si="30"/>
        <v>44677.5</v>
      </c>
      <c r="D57" s="372">
        <f t="shared" si="31"/>
        <v>0</v>
      </c>
      <c r="E57" s="372">
        <f t="shared" si="32"/>
        <v>48139</v>
      </c>
      <c r="F57" s="372">
        <f t="shared" si="33"/>
        <v>0</v>
      </c>
      <c r="G57" s="372">
        <f t="shared" si="34"/>
        <v>51560.25</v>
      </c>
      <c r="H57" s="372">
        <f t="shared" si="35"/>
        <v>0</v>
      </c>
      <c r="I57" s="372">
        <f t="shared" si="36"/>
        <v>54639.375</v>
      </c>
      <c r="J57" s="372">
        <f t="shared" si="37"/>
        <v>0</v>
      </c>
      <c r="K57" s="372">
        <f t="shared" si="38"/>
        <v>57960</v>
      </c>
      <c r="L57" s="372">
        <f t="shared" si="39"/>
        <v>0</v>
      </c>
      <c r="M57" s="372">
        <f t="shared" si="40"/>
        <v>61240.375</v>
      </c>
      <c r="N57" s="372">
        <f t="shared" si="41"/>
        <v>0</v>
      </c>
      <c r="O57" s="372">
        <f t="shared" si="42"/>
        <v>64480.5</v>
      </c>
      <c r="P57" s="372">
        <f t="shared" si="43"/>
        <v>0</v>
      </c>
      <c r="Q57" s="372">
        <f t="shared" si="44"/>
        <v>68062.75</v>
      </c>
      <c r="R57" s="372">
        <f t="shared" si="45"/>
        <v>0</v>
      </c>
      <c r="S57" s="372">
        <f t="shared" si="46"/>
        <v>70840</v>
      </c>
      <c r="T57" s="372">
        <f t="shared" si="47"/>
        <v>0</v>
      </c>
      <c r="U57" s="372">
        <f t="shared" si="48"/>
        <v>74382</v>
      </c>
      <c r="V57" s="372">
        <f t="shared" si="49"/>
        <v>0</v>
      </c>
      <c r="W57" s="372">
        <f t="shared" si="50"/>
        <v>77481.25</v>
      </c>
      <c r="X57" s="372">
        <f t="shared" si="51"/>
        <v>0</v>
      </c>
      <c r="Y57" s="372">
        <f t="shared" si="52"/>
        <v>87946.25</v>
      </c>
      <c r="Z57" s="372">
        <f t="shared" si="53"/>
        <v>0</v>
      </c>
      <c r="AA57" s="372">
        <f t="shared" si="54"/>
        <v>91287</v>
      </c>
      <c r="AB57" s="372">
        <f t="shared" si="55"/>
        <v>0</v>
      </c>
      <c r="AC57" s="372">
        <f t="shared" si="56"/>
        <v>98612.5</v>
      </c>
      <c r="AD57" s="372">
        <f t="shared" si="57"/>
        <v>0</v>
      </c>
      <c r="AE57" s="372">
        <f t="shared" si="58"/>
        <v>102033.75</v>
      </c>
      <c r="AF57" s="372">
        <f t="shared" si="59"/>
        <v>0</v>
      </c>
      <c r="AG57" s="372">
        <f>AG$41*$A57*AG45/1000000*$AI$11</f>
        <v>114108.75</v>
      </c>
      <c r="AH57" s="372">
        <f>AH$35*$A57*AH45/1000000*$U$8</f>
        <v>0</v>
      </c>
      <c r="AI57" s="372"/>
      <c r="AJ57" s="372"/>
    </row>
    <row r="58" spans="1:36" s="4" customFormat="1" ht="12" customHeight="1">
      <c r="A58" s="297">
        <v>2000</v>
      </c>
      <c r="B58" s="297"/>
      <c r="C58" s="372">
        <f t="shared" si="30"/>
        <v>48576</v>
      </c>
      <c r="D58" s="372">
        <f t="shared" si="31"/>
        <v>0</v>
      </c>
      <c r="E58" s="372">
        <f t="shared" si="32"/>
        <v>52325</v>
      </c>
      <c r="F58" s="372">
        <f t="shared" si="33"/>
        <v>0</v>
      </c>
      <c r="G58" s="372">
        <f t="shared" si="34"/>
        <v>56028</v>
      </c>
      <c r="H58" s="372">
        <f t="shared" si="35"/>
        <v>0</v>
      </c>
      <c r="I58" s="372">
        <f t="shared" si="36"/>
        <v>59685</v>
      </c>
      <c r="J58" s="372">
        <f t="shared" si="37"/>
        <v>0</v>
      </c>
      <c r="K58" s="372">
        <f t="shared" si="38"/>
        <v>62928</v>
      </c>
      <c r="L58" s="372">
        <f t="shared" si="39"/>
        <v>0</v>
      </c>
      <c r="M58" s="372">
        <f t="shared" si="40"/>
        <v>66470</v>
      </c>
      <c r="N58" s="372">
        <f t="shared" si="41"/>
        <v>0</v>
      </c>
      <c r="O58" s="372">
        <f t="shared" si="42"/>
        <v>69966</v>
      </c>
      <c r="P58" s="372">
        <f t="shared" si="43"/>
        <v>0</v>
      </c>
      <c r="Q58" s="372">
        <f t="shared" si="44"/>
        <v>73853</v>
      </c>
      <c r="R58" s="372">
        <f t="shared" si="45"/>
        <v>0</v>
      </c>
      <c r="S58" s="372">
        <f t="shared" si="46"/>
        <v>77280</v>
      </c>
      <c r="T58" s="372">
        <f t="shared" si="47"/>
        <v>0</v>
      </c>
      <c r="U58" s="372">
        <f t="shared" si="48"/>
        <v>81144</v>
      </c>
      <c r="V58" s="372">
        <f t="shared" si="49"/>
        <v>0</v>
      </c>
      <c r="W58" s="372">
        <f t="shared" si="50"/>
        <v>83996</v>
      </c>
      <c r="X58" s="372">
        <f t="shared" si="51"/>
        <v>0</v>
      </c>
      <c r="Y58" s="372">
        <f t="shared" si="52"/>
        <v>96807</v>
      </c>
      <c r="Z58" s="372">
        <f t="shared" si="53"/>
        <v>0</v>
      </c>
      <c r="AA58" s="372">
        <f t="shared" si="54"/>
        <v>101016</v>
      </c>
      <c r="AB58" s="372">
        <f t="shared" si="55"/>
        <v>0</v>
      </c>
      <c r="AC58" s="372">
        <f t="shared" si="56"/>
        <v>108675</v>
      </c>
      <c r="AD58" s="372">
        <f t="shared" si="57"/>
        <v>0</v>
      </c>
      <c r="AE58" s="372">
        <f t="shared" si="58"/>
        <v>112424</v>
      </c>
      <c r="AF58" s="372">
        <f t="shared" si="59"/>
        <v>0</v>
      </c>
      <c r="AG58" s="372"/>
      <c r="AH58" s="372"/>
      <c r="AI58" s="372"/>
      <c r="AJ58" s="372"/>
    </row>
    <row r="59" spans="1:36" s="4" customFormat="1" ht="12" customHeight="1">
      <c r="A59" s="297">
        <v>2250</v>
      </c>
      <c r="B59" s="297"/>
      <c r="C59" s="372">
        <f t="shared" si="30"/>
        <v>52474.5</v>
      </c>
      <c r="D59" s="372">
        <f t="shared" si="31"/>
        <v>0</v>
      </c>
      <c r="E59" s="372">
        <f t="shared" si="32"/>
        <v>56511</v>
      </c>
      <c r="F59" s="372">
        <f t="shared" si="33"/>
        <v>0</v>
      </c>
      <c r="G59" s="372">
        <f t="shared" si="34"/>
        <v>60133.5</v>
      </c>
      <c r="H59" s="372">
        <f t="shared" si="35"/>
        <v>0</v>
      </c>
      <c r="I59" s="372">
        <f t="shared" si="36"/>
        <v>64040.625</v>
      </c>
      <c r="J59" s="372">
        <f t="shared" si="37"/>
        <v>0</v>
      </c>
      <c r="K59" s="372">
        <f t="shared" si="38"/>
        <v>68310</v>
      </c>
      <c r="L59" s="372">
        <f t="shared" si="39"/>
        <v>0</v>
      </c>
      <c r="M59" s="372">
        <f t="shared" si="40"/>
        <v>72139.5</v>
      </c>
      <c r="N59" s="372">
        <f t="shared" si="41"/>
        <v>0</v>
      </c>
      <c r="O59" s="372">
        <f t="shared" si="42"/>
        <v>75917.25</v>
      </c>
      <c r="P59" s="372">
        <f t="shared" si="43"/>
        <v>0</v>
      </c>
      <c r="Q59" s="372">
        <f t="shared" si="44"/>
        <v>80134.875</v>
      </c>
      <c r="R59" s="372">
        <f t="shared" si="45"/>
        <v>0</v>
      </c>
      <c r="S59" s="372">
        <f t="shared" si="46"/>
        <v>83317.5</v>
      </c>
      <c r="T59" s="372">
        <f t="shared" si="47"/>
        <v>0</v>
      </c>
      <c r="U59" s="372">
        <f t="shared" si="48"/>
        <v>87483.375</v>
      </c>
      <c r="V59" s="372">
        <f t="shared" si="49"/>
        <v>0</v>
      </c>
      <c r="W59" s="372">
        <f t="shared" si="50"/>
        <v>91080</v>
      </c>
      <c r="X59" s="372">
        <f t="shared" si="51"/>
        <v>0</v>
      </c>
      <c r="Y59" s="372">
        <f t="shared" si="52"/>
        <v>107122.5</v>
      </c>
      <c r="Z59" s="372">
        <f t="shared" si="53"/>
        <v>0</v>
      </c>
      <c r="AA59" s="372">
        <f t="shared" si="54"/>
        <v>111780</v>
      </c>
      <c r="AB59" s="372">
        <f t="shared" si="55"/>
        <v>0</v>
      </c>
      <c r="AC59" s="372">
        <f t="shared" si="56"/>
        <v>116437.5</v>
      </c>
      <c r="AD59" s="372">
        <f t="shared" si="57"/>
        <v>0</v>
      </c>
      <c r="AE59" s="372">
        <f t="shared" si="58"/>
        <v>121095</v>
      </c>
      <c r="AF59" s="372">
        <f t="shared" si="59"/>
        <v>0</v>
      </c>
      <c r="AG59" s="372"/>
      <c r="AH59" s="372"/>
      <c r="AI59" s="372"/>
      <c r="AJ59" s="372"/>
    </row>
    <row r="60" spans="1:36" s="4" customFormat="1" ht="12" customHeight="1">
      <c r="A60" s="297">
        <v>2500</v>
      </c>
      <c r="B60" s="297"/>
      <c r="C60" s="372">
        <f t="shared" si="30"/>
        <v>56580</v>
      </c>
      <c r="D60" s="372">
        <f t="shared" si="31"/>
        <v>0</v>
      </c>
      <c r="E60" s="372">
        <f t="shared" si="32"/>
        <v>60921.25</v>
      </c>
      <c r="F60" s="372">
        <f t="shared" si="33"/>
        <v>0</v>
      </c>
      <c r="G60" s="372">
        <f t="shared" si="34"/>
        <v>64802.5</v>
      </c>
      <c r="H60" s="372">
        <f t="shared" si="35"/>
        <v>0</v>
      </c>
      <c r="I60" s="372">
        <f t="shared" si="36"/>
        <v>69000</v>
      </c>
      <c r="J60" s="372">
        <f t="shared" si="37"/>
        <v>0</v>
      </c>
      <c r="K60" s="372">
        <f t="shared" si="38"/>
        <v>73140</v>
      </c>
      <c r="L60" s="372">
        <f t="shared" si="39"/>
        <v>0</v>
      </c>
      <c r="M60" s="372">
        <f t="shared" si="40"/>
        <v>77222.5</v>
      </c>
      <c r="N60" s="372">
        <f t="shared" si="41"/>
        <v>0</v>
      </c>
      <c r="O60" s="372">
        <f t="shared" si="42"/>
        <v>81765</v>
      </c>
      <c r="P60" s="372">
        <f t="shared" si="43"/>
        <v>0</v>
      </c>
      <c r="Q60" s="372">
        <f t="shared" si="44"/>
        <v>85215</v>
      </c>
      <c r="R60" s="372">
        <f t="shared" si="45"/>
        <v>0</v>
      </c>
      <c r="S60" s="372">
        <f t="shared" si="46"/>
        <v>89700</v>
      </c>
      <c r="T60" s="372">
        <f t="shared" si="47"/>
        <v>0</v>
      </c>
      <c r="U60" s="372">
        <f t="shared" si="48"/>
        <v>93581.25</v>
      </c>
      <c r="V60" s="372">
        <f t="shared" si="49"/>
        <v>0</v>
      </c>
      <c r="W60" s="372">
        <f t="shared" si="50"/>
        <v>98037.5</v>
      </c>
      <c r="X60" s="372">
        <f t="shared" si="51"/>
        <v>0</v>
      </c>
      <c r="Y60" s="372">
        <f t="shared" si="52"/>
        <v>111751.25</v>
      </c>
      <c r="Z60" s="372">
        <f t="shared" si="53"/>
        <v>0</v>
      </c>
      <c r="AA60" s="372">
        <f t="shared" si="54"/>
        <v>116610</v>
      </c>
      <c r="AB60" s="372">
        <f t="shared" si="55"/>
        <v>0</v>
      </c>
      <c r="AC60" s="372">
        <f t="shared" si="56"/>
        <v>127937.5</v>
      </c>
      <c r="AD60" s="372">
        <f t="shared" si="57"/>
        <v>0</v>
      </c>
      <c r="AE60" s="372"/>
      <c r="AF60" s="372"/>
      <c r="AG60" s="372"/>
      <c r="AH60" s="372"/>
      <c r="AI60" s="372"/>
      <c r="AJ60" s="372"/>
    </row>
    <row r="61" spans="1:36" s="4" customFormat="1" ht="12" customHeight="1">
      <c r="A61" s="297">
        <v>2750</v>
      </c>
      <c r="B61" s="297"/>
      <c r="C61" s="372">
        <f t="shared" si="30"/>
        <v>60340.5</v>
      </c>
      <c r="D61" s="372">
        <f t="shared" si="31"/>
        <v>0</v>
      </c>
      <c r="E61" s="372">
        <f t="shared" si="32"/>
        <v>64957.75</v>
      </c>
      <c r="F61" s="372">
        <f t="shared" si="33"/>
        <v>0</v>
      </c>
      <c r="G61" s="372">
        <f t="shared" si="34"/>
        <v>69069</v>
      </c>
      <c r="H61" s="372">
        <f t="shared" si="35"/>
        <v>0</v>
      </c>
      <c r="I61" s="372">
        <f t="shared" si="36"/>
        <v>73528.125</v>
      </c>
      <c r="J61" s="372">
        <f t="shared" si="37"/>
        <v>0</v>
      </c>
      <c r="K61" s="372">
        <f t="shared" si="38"/>
        <v>77924</v>
      </c>
      <c r="L61" s="372">
        <f t="shared" si="39"/>
        <v>0</v>
      </c>
      <c r="M61" s="372">
        <f t="shared" si="40"/>
        <v>82794.25</v>
      </c>
      <c r="N61" s="372">
        <f t="shared" si="41"/>
        <v>0</v>
      </c>
      <c r="O61" s="372">
        <f t="shared" si="42"/>
        <v>87095.25</v>
      </c>
      <c r="P61" s="372">
        <f t="shared" si="43"/>
        <v>0</v>
      </c>
      <c r="Q61" s="372">
        <f t="shared" si="44"/>
        <v>91933.875</v>
      </c>
      <c r="R61" s="372">
        <f t="shared" si="45"/>
        <v>0</v>
      </c>
      <c r="S61" s="372">
        <f t="shared" si="46"/>
        <v>95507.5</v>
      </c>
      <c r="T61" s="372">
        <f t="shared" si="47"/>
        <v>0</v>
      </c>
      <c r="U61" s="372">
        <f t="shared" si="48"/>
        <v>100282.875</v>
      </c>
      <c r="V61" s="372">
        <f t="shared" si="49"/>
        <v>0</v>
      </c>
      <c r="W61" s="372">
        <f t="shared" si="50"/>
        <v>104362.5</v>
      </c>
      <c r="X61" s="372">
        <f t="shared" si="51"/>
        <v>0</v>
      </c>
      <c r="Y61" s="372">
        <f t="shared" si="52"/>
        <v>122199</v>
      </c>
      <c r="Z61" s="372">
        <f t="shared" si="53"/>
        <v>0</v>
      </c>
      <c r="AA61" s="372">
        <f t="shared" si="54"/>
        <v>127512</v>
      </c>
      <c r="AB61" s="372">
        <f t="shared" si="55"/>
        <v>0</v>
      </c>
      <c r="AC61" s="372">
        <f t="shared" si="56"/>
        <v>139150</v>
      </c>
      <c r="AD61" s="372">
        <f t="shared" si="57"/>
        <v>0</v>
      </c>
      <c r="AE61" s="372"/>
      <c r="AF61" s="372"/>
      <c r="AG61" s="372"/>
      <c r="AH61" s="372"/>
      <c r="AI61" s="372"/>
      <c r="AJ61" s="372"/>
    </row>
    <row r="62" spans="1:36" s="4" customFormat="1" ht="12" customHeight="1">
      <c r="A62" s="297">
        <v>3000</v>
      </c>
      <c r="B62" s="297"/>
      <c r="C62" s="372">
        <f t="shared" si="30"/>
        <v>64170</v>
      </c>
      <c r="D62" s="372">
        <f t="shared" si="31"/>
        <v>0</v>
      </c>
      <c r="E62" s="372">
        <f t="shared" si="32"/>
        <v>69069</v>
      </c>
      <c r="F62" s="372">
        <f t="shared" si="33"/>
        <v>0</v>
      </c>
      <c r="G62" s="372">
        <f t="shared" si="34"/>
        <v>73899</v>
      </c>
      <c r="H62" s="372">
        <f t="shared" si="35"/>
        <v>0</v>
      </c>
      <c r="I62" s="372">
        <f t="shared" si="36"/>
        <v>78142.5</v>
      </c>
      <c r="J62" s="372">
        <f t="shared" si="37"/>
        <v>0</v>
      </c>
      <c r="K62" s="372">
        <f t="shared" si="38"/>
        <v>83352</v>
      </c>
      <c r="L62" s="372">
        <f t="shared" si="39"/>
        <v>0</v>
      </c>
      <c r="M62" s="372">
        <f t="shared" si="40"/>
        <v>87975</v>
      </c>
      <c r="N62" s="372">
        <f t="shared" si="41"/>
        <v>0</v>
      </c>
      <c r="O62" s="372">
        <f t="shared" si="42"/>
        <v>92529</v>
      </c>
      <c r="P62" s="372">
        <f t="shared" si="43"/>
        <v>0</v>
      </c>
      <c r="Q62" s="372">
        <f t="shared" si="44"/>
        <v>97669.5</v>
      </c>
      <c r="R62" s="372">
        <f t="shared" si="45"/>
        <v>0</v>
      </c>
      <c r="S62" s="372">
        <f t="shared" si="46"/>
        <v>102120</v>
      </c>
      <c r="T62" s="372">
        <f t="shared" si="47"/>
        <v>0</v>
      </c>
      <c r="U62" s="372">
        <f t="shared" si="48"/>
        <v>107226</v>
      </c>
      <c r="V62" s="372">
        <f t="shared" si="49"/>
        <v>0</v>
      </c>
      <c r="W62" s="372">
        <f t="shared" si="50"/>
        <v>112332</v>
      </c>
      <c r="X62" s="372">
        <f t="shared" si="51"/>
        <v>0</v>
      </c>
      <c r="Y62" s="372">
        <f t="shared" si="52"/>
        <v>129340.5</v>
      </c>
      <c r="Z62" s="372">
        <f t="shared" si="53"/>
        <v>0</v>
      </c>
      <c r="AA62" s="372">
        <f t="shared" si="54"/>
        <v>134964</v>
      </c>
      <c r="AB62" s="372">
        <f t="shared" si="55"/>
        <v>0</v>
      </c>
      <c r="AC62" s="372"/>
      <c r="AD62" s="372"/>
      <c r="AE62" s="372"/>
      <c r="AF62" s="372"/>
      <c r="AG62" s="372"/>
      <c r="AH62" s="372"/>
      <c r="AI62" s="372"/>
      <c r="AJ62" s="372"/>
    </row>
    <row r="63" spans="1:36" s="4" customFormat="1" ht="8.25" customHeight="1">
      <c r="A63" s="29"/>
      <c r="B63" s="2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s="4" customFormat="1" ht="12.75" customHeight="1">
      <c r="A64" s="307" t="s">
        <v>298</v>
      </c>
      <c r="B64" s="307"/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  <c r="AG64" s="307"/>
      <c r="AH64" s="307"/>
      <c r="AI64" s="307"/>
      <c r="AJ64" s="307"/>
    </row>
  </sheetData>
  <sheetProtection selectLockedCells="1"/>
  <protectedRanges>
    <protectedRange sqref="A63:AJ64 V1:AJ7 V9:AJ10 V8 A1:U12 A14:AF14 A25:AJ25 V26:AF26 A26:T26 A27:AF27 A38:AJ39 A51:AJ51 A37:AF37 AG26:AJ37 AG14:AJ24 U40:AJ40 U13:AJ13 V12:AJ12 V11 AG11:AH11 C28:AF36 C54:AJ62 A53:AJ53 U52:AJ52 A41:AJ41 A24:AF24 C15:AF23 C42:AJ50" name="витрина"/>
    <protectedRange sqref="A15:B23 A42:B50 A28:B36 A54:B62" name="защита_2"/>
    <protectedRange sqref="AJ11 AD11" name="защита_5"/>
    <protectedRange sqref="AI11 AC11 AE11 AA11" name="бизнес_4_1"/>
    <protectedRange sqref="J52:T52" name="защита_6"/>
    <protectedRange sqref="K40:T40" name="защита_7"/>
    <protectedRange sqref="A40:I40" name="бизнес_4_1_1"/>
    <protectedRange sqref="K13:T13" name="защита_8"/>
    <protectedRange sqref="A13:I13" name="бизнес_4_1_2"/>
  </protectedRanges>
  <mergeCells count="696">
    <mergeCell ref="AC15:AD15"/>
    <mergeCell ref="Q14:R14"/>
    <mergeCell ref="I14:J14"/>
    <mergeCell ref="C14:D14"/>
    <mergeCell ref="E16:F16"/>
    <mergeCell ref="AC14:AD14"/>
    <mergeCell ref="M15:N15"/>
    <mergeCell ref="Y16:Z16"/>
    <mergeCell ref="Q15:R15"/>
    <mergeCell ref="M14:N14"/>
    <mergeCell ref="O14:P14"/>
    <mergeCell ref="G14:H14"/>
    <mergeCell ref="Q16:R16"/>
    <mergeCell ref="U14:V14"/>
    <mergeCell ref="K14:L14"/>
    <mergeCell ref="O15:P15"/>
    <mergeCell ref="I16:J16"/>
    <mergeCell ref="S17:T17"/>
    <mergeCell ref="U15:V15"/>
    <mergeCell ref="K16:L16"/>
    <mergeCell ref="S16:T16"/>
    <mergeCell ref="I17:J17"/>
    <mergeCell ref="K17:L17"/>
    <mergeCell ref="M17:N17"/>
    <mergeCell ref="U16:V16"/>
    <mergeCell ref="O17:P17"/>
    <mergeCell ref="M16:N16"/>
    <mergeCell ref="A20:B20"/>
    <mergeCell ref="AE14:AF14"/>
    <mergeCell ref="E14:F14"/>
    <mergeCell ref="A17:B17"/>
    <mergeCell ref="E20:F20"/>
    <mergeCell ref="C16:D16"/>
    <mergeCell ref="A14:B14"/>
    <mergeCell ref="A19:B19"/>
    <mergeCell ref="A18:B18"/>
    <mergeCell ref="W14:X14"/>
    <mergeCell ref="A15:B15"/>
    <mergeCell ref="C21:D21"/>
    <mergeCell ref="G20:H20"/>
    <mergeCell ref="C19:D19"/>
    <mergeCell ref="G18:H18"/>
    <mergeCell ref="C18:D18"/>
    <mergeCell ref="E19:F19"/>
    <mergeCell ref="E18:F18"/>
    <mergeCell ref="G19:H19"/>
    <mergeCell ref="E15:F15"/>
    <mergeCell ref="AE15:AF15"/>
    <mergeCell ref="AC16:AD16"/>
    <mergeCell ref="AE16:AF16"/>
    <mergeCell ref="W16:X16"/>
    <mergeCell ref="C15:D15"/>
    <mergeCell ref="K15:L15"/>
    <mergeCell ref="G15:H15"/>
    <mergeCell ref="I15:J15"/>
    <mergeCell ref="O16:P16"/>
    <mergeCell ref="AA16:AB16"/>
    <mergeCell ref="V4:AJ7"/>
    <mergeCell ref="A16:B16"/>
    <mergeCell ref="G16:H16"/>
    <mergeCell ref="G17:H17"/>
    <mergeCell ref="AA17:AB17"/>
    <mergeCell ref="Y14:Z14"/>
    <mergeCell ref="AA15:AB15"/>
    <mergeCell ref="W15:X15"/>
    <mergeCell ref="AA14:AB14"/>
    <mergeCell ref="Y15:Z15"/>
    <mergeCell ref="A21:B21"/>
    <mergeCell ref="U17:V17"/>
    <mergeCell ref="S15:T15"/>
    <mergeCell ref="A1:AJ1"/>
    <mergeCell ref="A2:AH2"/>
    <mergeCell ref="A3:AJ3"/>
    <mergeCell ref="Q17:R17"/>
    <mergeCell ref="C17:D17"/>
    <mergeCell ref="E17:F17"/>
    <mergeCell ref="S14:T14"/>
    <mergeCell ref="A23:B23"/>
    <mergeCell ref="A22:B22"/>
    <mergeCell ref="M20:N20"/>
    <mergeCell ref="G21:H21"/>
    <mergeCell ref="I21:J21"/>
    <mergeCell ref="K21:L21"/>
    <mergeCell ref="M21:N21"/>
    <mergeCell ref="I20:J20"/>
    <mergeCell ref="C20:D20"/>
    <mergeCell ref="K20:L20"/>
    <mergeCell ref="S18:T18"/>
    <mergeCell ref="U18:V18"/>
    <mergeCell ref="S19:T19"/>
    <mergeCell ref="Q19:R19"/>
    <mergeCell ref="U19:V19"/>
    <mergeCell ref="E23:F23"/>
    <mergeCell ref="K19:L19"/>
    <mergeCell ref="I18:J18"/>
    <mergeCell ref="O19:P19"/>
    <mergeCell ref="O18:P18"/>
    <mergeCell ref="K18:L18"/>
    <mergeCell ref="I19:J19"/>
    <mergeCell ref="E31:F31"/>
    <mergeCell ref="G31:H31"/>
    <mergeCell ref="W30:X30"/>
    <mergeCell ref="I31:J31"/>
    <mergeCell ref="K31:L31"/>
    <mergeCell ref="M31:N31"/>
    <mergeCell ref="O31:P31"/>
    <mergeCell ref="Q31:R31"/>
    <mergeCell ref="S28:T28"/>
    <mergeCell ref="U28:V28"/>
    <mergeCell ref="W28:X28"/>
    <mergeCell ref="Y28:Z28"/>
    <mergeCell ref="Y20:Z20"/>
    <mergeCell ref="W20:X20"/>
    <mergeCell ref="W31:X31"/>
    <mergeCell ref="AA30:AB30"/>
    <mergeCell ref="Q22:R22"/>
    <mergeCell ref="S22:T22"/>
    <mergeCell ref="U20:V20"/>
    <mergeCell ref="W22:X22"/>
    <mergeCell ref="Q23:R23"/>
    <mergeCell ref="S23:T23"/>
    <mergeCell ref="U23:V23"/>
    <mergeCell ref="W29:X29"/>
    <mergeCell ref="Q18:R18"/>
    <mergeCell ref="S50:T50"/>
    <mergeCell ref="I30:J30"/>
    <mergeCell ref="K30:L30"/>
    <mergeCell ref="M30:N30"/>
    <mergeCell ref="O30:P30"/>
    <mergeCell ref="K28:L28"/>
    <mergeCell ref="M28:N28"/>
    <mergeCell ref="O28:P28"/>
    <mergeCell ref="Q28:R28"/>
    <mergeCell ref="AC20:AD20"/>
    <mergeCell ref="AE20:AF20"/>
    <mergeCell ref="AC19:AD19"/>
    <mergeCell ref="AE19:AF19"/>
    <mergeCell ref="AA19:AB19"/>
    <mergeCell ref="W19:X19"/>
    <mergeCell ref="Y19:Z19"/>
    <mergeCell ref="AA20:AB20"/>
    <mergeCell ref="C23:D23"/>
    <mergeCell ref="E21:F21"/>
    <mergeCell ref="C22:D22"/>
    <mergeCell ref="O20:P20"/>
    <mergeCell ref="Q20:R20"/>
    <mergeCell ref="S20:T20"/>
    <mergeCell ref="E22:F22"/>
    <mergeCell ref="G22:H22"/>
    <mergeCell ref="I22:J22"/>
    <mergeCell ref="K22:L22"/>
    <mergeCell ref="A64:AJ64"/>
    <mergeCell ref="M19:N19"/>
    <mergeCell ref="M18:N18"/>
    <mergeCell ref="S30:T30"/>
    <mergeCell ref="U30:V30"/>
    <mergeCell ref="AC30:AD30"/>
    <mergeCell ref="AE30:AF30"/>
    <mergeCell ref="M50:N50"/>
    <mergeCell ref="O50:P50"/>
    <mergeCell ref="Q50:R50"/>
    <mergeCell ref="AC17:AD17"/>
    <mergeCell ref="AE17:AF17"/>
    <mergeCell ref="W17:X17"/>
    <mergeCell ref="Y17:Z17"/>
    <mergeCell ref="AC18:AD18"/>
    <mergeCell ref="W18:X18"/>
    <mergeCell ref="AE18:AF18"/>
    <mergeCell ref="Y18:Z18"/>
    <mergeCell ref="AA18:AB18"/>
    <mergeCell ref="O21:P21"/>
    <mergeCell ref="AE21:AF21"/>
    <mergeCell ref="AA21:AB21"/>
    <mergeCell ref="AC21:AD21"/>
    <mergeCell ref="Y22:Z22"/>
    <mergeCell ref="AA22:AB22"/>
    <mergeCell ref="AC22:AD22"/>
    <mergeCell ref="Y21:Z21"/>
    <mergeCell ref="AA42:AB42"/>
    <mergeCell ref="AC42:AD42"/>
    <mergeCell ref="AE22:AF22"/>
    <mergeCell ref="W21:X21"/>
    <mergeCell ref="M22:N22"/>
    <mergeCell ref="Q21:R21"/>
    <mergeCell ref="S21:T21"/>
    <mergeCell ref="U22:V22"/>
    <mergeCell ref="O22:P22"/>
    <mergeCell ref="U21:V21"/>
    <mergeCell ref="W41:X41"/>
    <mergeCell ref="Y41:Z41"/>
    <mergeCell ref="AA41:AB41"/>
    <mergeCell ref="AC41:AD41"/>
    <mergeCell ref="Q41:R41"/>
    <mergeCell ref="Q42:R42"/>
    <mergeCell ref="S42:T42"/>
    <mergeCell ref="U42:V42"/>
    <mergeCell ref="W42:X42"/>
    <mergeCell ref="Y42:Z42"/>
    <mergeCell ref="S29:T29"/>
    <mergeCell ref="U29:V29"/>
    <mergeCell ref="K42:L42"/>
    <mergeCell ref="M42:N42"/>
    <mergeCell ref="O42:P42"/>
    <mergeCell ref="S41:T41"/>
    <mergeCell ref="U41:V41"/>
    <mergeCell ref="S31:T31"/>
    <mergeCell ref="U31:V31"/>
    <mergeCell ref="Q29:R29"/>
    <mergeCell ref="AA29:AB29"/>
    <mergeCell ref="AC29:AD29"/>
    <mergeCell ref="Y29:Z29"/>
    <mergeCell ref="Y30:Z30"/>
    <mergeCell ref="Y31:Z31"/>
    <mergeCell ref="AA31:AB31"/>
    <mergeCell ref="AC31:AD31"/>
    <mergeCell ref="A43:B43"/>
    <mergeCell ref="A45:B45"/>
    <mergeCell ref="A42:B42"/>
    <mergeCell ref="O29:P29"/>
    <mergeCell ref="I41:J41"/>
    <mergeCell ref="K41:L41"/>
    <mergeCell ref="M41:N41"/>
    <mergeCell ref="O41:P41"/>
    <mergeCell ref="A39:AJ39"/>
    <mergeCell ref="A29:B29"/>
    <mergeCell ref="O46:P46"/>
    <mergeCell ref="Q46:R46"/>
    <mergeCell ref="C42:D42"/>
    <mergeCell ref="E42:F42"/>
    <mergeCell ref="G42:H42"/>
    <mergeCell ref="I42:J42"/>
    <mergeCell ref="G45:H45"/>
    <mergeCell ref="I45:J45"/>
    <mergeCell ref="C46:D46"/>
    <mergeCell ref="E46:F46"/>
    <mergeCell ref="M33:N33"/>
    <mergeCell ref="E36:F36"/>
    <mergeCell ref="G36:H36"/>
    <mergeCell ref="I36:J36"/>
    <mergeCell ref="O45:P45"/>
    <mergeCell ref="Q45:R45"/>
    <mergeCell ref="K45:L45"/>
    <mergeCell ref="M45:N45"/>
    <mergeCell ref="K36:L36"/>
    <mergeCell ref="M43:N43"/>
    <mergeCell ref="E29:F29"/>
    <mergeCell ref="Q30:R30"/>
    <mergeCell ref="A31:B31"/>
    <mergeCell ref="C31:D31"/>
    <mergeCell ref="E41:F41"/>
    <mergeCell ref="G41:H41"/>
    <mergeCell ref="G29:H29"/>
    <mergeCell ref="I29:J29"/>
    <mergeCell ref="K29:L29"/>
    <mergeCell ref="M29:N29"/>
    <mergeCell ref="A50:B50"/>
    <mergeCell ref="A46:B46"/>
    <mergeCell ref="A44:B44"/>
    <mergeCell ref="A48:B48"/>
    <mergeCell ref="A47:B47"/>
    <mergeCell ref="C41:D41"/>
    <mergeCell ref="A41:B41"/>
    <mergeCell ref="A49:B49"/>
    <mergeCell ref="C44:D44"/>
    <mergeCell ref="C45:D45"/>
    <mergeCell ref="A28:B28"/>
    <mergeCell ref="C28:D28"/>
    <mergeCell ref="E28:F28"/>
    <mergeCell ref="G28:H28"/>
    <mergeCell ref="I28:J28"/>
    <mergeCell ref="E30:F30"/>
    <mergeCell ref="G30:H30"/>
    <mergeCell ref="A30:B30"/>
    <mergeCell ref="C30:D30"/>
    <mergeCell ref="C29:D29"/>
    <mergeCell ref="G23:H23"/>
    <mergeCell ref="I23:J23"/>
    <mergeCell ref="K23:L23"/>
    <mergeCell ref="M23:N23"/>
    <mergeCell ref="O23:P23"/>
    <mergeCell ref="AA27:AB27"/>
    <mergeCell ref="M27:N27"/>
    <mergeCell ref="O27:P27"/>
    <mergeCell ref="AA28:AB28"/>
    <mergeCell ref="AE23:AF23"/>
    <mergeCell ref="AA23:AB23"/>
    <mergeCell ref="AC23:AD23"/>
    <mergeCell ref="Y23:Z23"/>
    <mergeCell ref="W23:X23"/>
    <mergeCell ref="AC27:AD27"/>
    <mergeCell ref="AE27:AF27"/>
    <mergeCell ref="AC28:AD28"/>
    <mergeCell ref="AE28:AF28"/>
    <mergeCell ref="A32:B32"/>
    <mergeCell ref="E32:F32"/>
    <mergeCell ref="G32:H32"/>
    <mergeCell ref="I32:J32"/>
    <mergeCell ref="K32:L32"/>
    <mergeCell ref="U32:V32"/>
    <mergeCell ref="S32:T32"/>
    <mergeCell ref="C32:D32"/>
    <mergeCell ref="O32:P32"/>
    <mergeCell ref="Q32:R32"/>
    <mergeCell ref="AE42:AF42"/>
    <mergeCell ref="AG42:AH42"/>
    <mergeCell ref="A8:AJ8"/>
    <mergeCell ref="A9:P9"/>
    <mergeCell ref="R9:AJ9"/>
    <mergeCell ref="Q27:R27"/>
    <mergeCell ref="S27:T27"/>
    <mergeCell ref="U27:V27"/>
    <mergeCell ref="W27:X27"/>
    <mergeCell ref="Y27:Z27"/>
    <mergeCell ref="A27:B27"/>
    <mergeCell ref="C27:D27"/>
    <mergeCell ref="E27:F27"/>
    <mergeCell ref="G27:H27"/>
    <mergeCell ref="I27:J27"/>
    <mergeCell ref="K27:L27"/>
    <mergeCell ref="W43:X43"/>
    <mergeCell ref="Y43:Z43"/>
    <mergeCell ref="AA43:AB43"/>
    <mergeCell ref="AC43:AD43"/>
    <mergeCell ref="C43:D43"/>
    <mergeCell ref="E43:F43"/>
    <mergeCell ref="G43:H43"/>
    <mergeCell ref="I43:J43"/>
    <mergeCell ref="K43:L43"/>
    <mergeCell ref="S43:T43"/>
    <mergeCell ref="O43:P43"/>
    <mergeCell ref="Q43:R43"/>
    <mergeCell ref="Q44:R44"/>
    <mergeCell ref="U43:V43"/>
    <mergeCell ref="S45:T45"/>
    <mergeCell ref="E44:F44"/>
    <mergeCell ref="G44:H44"/>
    <mergeCell ref="I44:J44"/>
    <mergeCell ref="K44:L44"/>
    <mergeCell ref="M44:N44"/>
    <mergeCell ref="O44:P44"/>
    <mergeCell ref="E45:F45"/>
    <mergeCell ref="S44:T44"/>
    <mergeCell ref="U45:V45"/>
    <mergeCell ref="W45:X45"/>
    <mergeCell ref="Y45:Z45"/>
    <mergeCell ref="U44:V44"/>
    <mergeCell ref="W44:X44"/>
    <mergeCell ref="Y44:Z44"/>
    <mergeCell ref="AI46:AJ46"/>
    <mergeCell ref="AI45:AJ45"/>
    <mergeCell ref="AE44:AF44"/>
    <mergeCell ref="AG44:AH44"/>
    <mergeCell ref="AI44:AJ44"/>
    <mergeCell ref="AG45:AH45"/>
    <mergeCell ref="AE45:AF45"/>
    <mergeCell ref="AE46:AF46"/>
    <mergeCell ref="AG46:AH46"/>
    <mergeCell ref="AA44:AB44"/>
    <mergeCell ref="AC44:AD44"/>
    <mergeCell ref="S46:T46"/>
    <mergeCell ref="U46:V46"/>
    <mergeCell ref="W46:X46"/>
    <mergeCell ref="Y46:Z46"/>
    <mergeCell ref="AA46:AB46"/>
    <mergeCell ref="AA45:AB45"/>
    <mergeCell ref="AC45:AD45"/>
    <mergeCell ref="AC46:AD46"/>
    <mergeCell ref="G46:H46"/>
    <mergeCell ref="I46:J46"/>
    <mergeCell ref="K46:L46"/>
    <mergeCell ref="M46:N46"/>
    <mergeCell ref="C48:D48"/>
    <mergeCell ref="E48:F48"/>
    <mergeCell ref="G48:H48"/>
    <mergeCell ref="I48:J48"/>
    <mergeCell ref="K48:L48"/>
    <mergeCell ref="M48:N48"/>
    <mergeCell ref="W49:X49"/>
    <mergeCell ref="Y49:Z49"/>
    <mergeCell ref="S48:T48"/>
    <mergeCell ref="C47:D47"/>
    <mergeCell ref="E47:F47"/>
    <mergeCell ref="G47:H47"/>
    <mergeCell ref="I47:J47"/>
    <mergeCell ref="K47:L47"/>
    <mergeCell ref="M47:N47"/>
    <mergeCell ref="S47:T47"/>
    <mergeCell ref="AI47:AJ47"/>
    <mergeCell ref="U48:V48"/>
    <mergeCell ref="W48:X48"/>
    <mergeCell ref="Y48:Z48"/>
    <mergeCell ref="AA48:AB48"/>
    <mergeCell ref="AC48:AD48"/>
    <mergeCell ref="AE48:AF48"/>
    <mergeCell ref="AG48:AH48"/>
    <mergeCell ref="AE49:AF49"/>
    <mergeCell ref="AG49:AH49"/>
    <mergeCell ref="AI49:AJ49"/>
    <mergeCell ref="U47:V47"/>
    <mergeCell ref="W47:X47"/>
    <mergeCell ref="Y47:Z47"/>
    <mergeCell ref="AA47:AB47"/>
    <mergeCell ref="AC47:AD47"/>
    <mergeCell ref="AE47:AF47"/>
    <mergeCell ref="AG47:AH47"/>
    <mergeCell ref="O49:P49"/>
    <mergeCell ref="Q49:R49"/>
    <mergeCell ref="S49:T49"/>
    <mergeCell ref="U49:V49"/>
    <mergeCell ref="O47:P47"/>
    <mergeCell ref="Q47:R47"/>
    <mergeCell ref="O48:P48"/>
    <mergeCell ref="Q48:R48"/>
    <mergeCell ref="AE29:AF29"/>
    <mergeCell ref="C50:D50"/>
    <mergeCell ref="E50:F50"/>
    <mergeCell ref="G50:H50"/>
    <mergeCell ref="I50:J50"/>
    <mergeCell ref="K50:L50"/>
    <mergeCell ref="U50:V50"/>
    <mergeCell ref="W50:X50"/>
    <mergeCell ref="Y50:Z50"/>
    <mergeCell ref="AA50:AB50"/>
    <mergeCell ref="AC34:AD34"/>
    <mergeCell ref="AC35:AD35"/>
    <mergeCell ref="C49:D49"/>
    <mergeCell ref="E49:F49"/>
    <mergeCell ref="G49:H49"/>
    <mergeCell ref="I49:J49"/>
    <mergeCell ref="K49:L49"/>
    <mergeCell ref="M49:N49"/>
    <mergeCell ref="AA49:AB49"/>
    <mergeCell ref="AC49:AD49"/>
    <mergeCell ref="AE50:AF50"/>
    <mergeCell ref="AG50:AH50"/>
    <mergeCell ref="AE34:AF34"/>
    <mergeCell ref="AE35:AF35"/>
    <mergeCell ref="AG43:AH43"/>
    <mergeCell ref="AI43:AJ43"/>
    <mergeCell ref="AE41:AF41"/>
    <mergeCell ref="AG41:AH41"/>
    <mergeCell ref="AI41:AJ41"/>
    <mergeCell ref="AE43:AF43"/>
    <mergeCell ref="AE31:AF31"/>
    <mergeCell ref="Q33:R33"/>
    <mergeCell ref="S33:T33"/>
    <mergeCell ref="U33:V33"/>
    <mergeCell ref="W33:X33"/>
    <mergeCell ref="Y33:Z33"/>
    <mergeCell ref="AA33:AB33"/>
    <mergeCell ref="AE32:AF32"/>
    <mergeCell ref="AE33:AF33"/>
    <mergeCell ref="AC32:AD32"/>
    <mergeCell ref="W34:X34"/>
    <mergeCell ref="Y34:Z34"/>
    <mergeCell ref="AA32:AB32"/>
    <mergeCell ref="A33:B33"/>
    <mergeCell ref="C33:D33"/>
    <mergeCell ref="E33:F33"/>
    <mergeCell ref="G33:H33"/>
    <mergeCell ref="I33:J33"/>
    <mergeCell ref="K33:L33"/>
    <mergeCell ref="M32:N32"/>
    <mergeCell ref="AC33:AD33"/>
    <mergeCell ref="W32:X32"/>
    <mergeCell ref="Y32:Z32"/>
    <mergeCell ref="M34:N34"/>
    <mergeCell ref="O34:P34"/>
    <mergeCell ref="Q34:R34"/>
    <mergeCell ref="AA34:AB34"/>
    <mergeCell ref="O33:P33"/>
    <mergeCell ref="S34:T34"/>
    <mergeCell ref="U34:V34"/>
    <mergeCell ref="A34:B34"/>
    <mergeCell ref="C34:D34"/>
    <mergeCell ref="E34:F34"/>
    <mergeCell ref="G34:H34"/>
    <mergeCell ref="I34:J34"/>
    <mergeCell ref="K34:L34"/>
    <mergeCell ref="A36:B36"/>
    <mergeCell ref="C36:D36"/>
    <mergeCell ref="S35:T35"/>
    <mergeCell ref="U35:V35"/>
    <mergeCell ref="W35:X35"/>
    <mergeCell ref="S36:T36"/>
    <mergeCell ref="U36:V36"/>
    <mergeCell ref="W36:X36"/>
    <mergeCell ref="M53:N53"/>
    <mergeCell ref="S53:T53"/>
    <mergeCell ref="U53:V53"/>
    <mergeCell ref="W53:X53"/>
    <mergeCell ref="Y53:Z53"/>
    <mergeCell ref="AA53:AB53"/>
    <mergeCell ref="O53:P53"/>
    <mergeCell ref="Q53:R53"/>
    <mergeCell ref="A53:B53"/>
    <mergeCell ref="C53:D53"/>
    <mergeCell ref="E53:F53"/>
    <mergeCell ref="G53:H53"/>
    <mergeCell ref="I53:J53"/>
    <mergeCell ref="K53:L53"/>
    <mergeCell ref="AA35:AB35"/>
    <mergeCell ref="AE53:AF53"/>
    <mergeCell ref="AG53:AH53"/>
    <mergeCell ref="AI53:AJ53"/>
    <mergeCell ref="AC53:AD53"/>
    <mergeCell ref="Y36:Z36"/>
    <mergeCell ref="AI50:AJ50"/>
    <mergeCell ref="AI48:AJ48"/>
    <mergeCell ref="AI42:AJ42"/>
    <mergeCell ref="AC50:AD50"/>
    <mergeCell ref="W54:X54"/>
    <mergeCell ref="Y54:Z54"/>
    <mergeCell ref="AA54:AB54"/>
    <mergeCell ref="AC54:AD54"/>
    <mergeCell ref="AE54:AF54"/>
    <mergeCell ref="AG54:AH54"/>
    <mergeCell ref="AI54:AJ54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K55:L55"/>
    <mergeCell ref="M55:N55"/>
    <mergeCell ref="O55:P55"/>
    <mergeCell ref="Q55:R55"/>
    <mergeCell ref="S54:T54"/>
    <mergeCell ref="U54:V54"/>
    <mergeCell ref="S55:T55"/>
    <mergeCell ref="U55:V55"/>
    <mergeCell ref="AG56:AH56"/>
    <mergeCell ref="AI56:AJ56"/>
    <mergeCell ref="A56:B56"/>
    <mergeCell ref="C56:D56"/>
    <mergeCell ref="E56:F56"/>
    <mergeCell ref="G56:H56"/>
    <mergeCell ref="I56:J56"/>
    <mergeCell ref="K56:L56"/>
    <mergeCell ref="M56:N56"/>
    <mergeCell ref="S56:T56"/>
    <mergeCell ref="W55:X55"/>
    <mergeCell ref="Y55:Z55"/>
    <mergeCell ref="AE56:AF56"/>
    <mergeCell ref="AA55:AB55"/>
    <mergeCell ref="AC55:AD55"/>
    <mergeCell ref="AE55:AF55"/>
    <mergeCell ref="W56:X56"/>
    <mergeCell ref="Y56:Z56"/>
    <mergeCell ref="AA56:AB56"/>
    <mergeCell ref="AC56:AD56"/>
    <mergeCell ref="U56:V56"/>
    <mergeCell ref="AG57:AH57"/>
    <mergeCell ref="AG55:AH55"/>
    <mergeCell ref="AI55:AJ55"/>
    <mergeCell ref="A55:B55"/>
    <mergeCell ref="C55:D55"/>
    <mergeCell ref="E55:F55"/>
    <mergeCell ref="G55:H55"/>
    <mergeCell ref="I55:J55"/>
    <mergeCell ref="O56:P56"/>
    <mergeCell ref="Q56:R56"/>
    <mergeCell ref="E57:F57"/>
    <mergeCell ref="G57:H57"/>
    <mergeCell ref="I57:J57"/>
    <mergeCell ref="K57:L57"/>
    <mergeCell ref="M57:N57"/>
    <mergeCell ref="O57:P57"/>
    <mergeCell ref="AI57:AJ57"/>
    <mergeCell ref="W57:X57"/>
    <mergeCell ref="Y57:Z57"/>
    <mergeCell ref="AA57:AB57"/>
    <mergeCell ref="AC57:AD57"/>
    <mergeCell ref="AE57:AF57"/>
    <mergeCell ref="O58:P58"/>
    <mergeCell ref="Q58:R58"/>
    <mergeCell ref="S57:T57"/>
    <mergeCell ref="U57:V57"/>
    <mergeCell ref="AA58:AB58"/>
    <mergeCell ref="AC58:AD58"/>
    <mergeCell ref="Q57:R57"/>
    <mergeCell ref="AG59:AH59"/>
    <mergeCell ref="AI59:AJ59"/>
    <mergeCell ref="A59:B59"/>
    <mergeCell ref="C59:D59"/>
    <mergeCell ref="E59:F59"/>
    <mergeCell ref="G59:H59"/>
    <mergeCell ref="I59:J59"/>
    <mergeCell ref="K59:L59"/>
    <mergeCell ref="M59:N59"/>
    <mergeCell ref="S59:T59"/>
    <mergeCell ref="Q59:R59"/>
    <mergeCell ref="S58:T58"/>
    <mergeCell ref="U58:V58"/>
    <mergeCell ref="W58:X58"/>
    <mergeCell ref="Y58:Z58"/>
    <mergeCell ref="AE59:AF59"/>
    <mergeCell ref="AE58:AF58"/>
    <mergeCell ref="S60:T60"/>
    <mergeCell ref="U60:V60"/>
    <mergeCell ref="AG58:AH58"/>
    <mergeCell ref="AI58:AJ58"/>
    <mergeCell ref="A58:B58"/>
    <mergeCell ref="C58:D58"/>
    <mergeCell ref="E58:F58"/>
    <mergeCell ref="G58:H58"/>
    <mergeCell ref="I58:J58"/>
    <mergeCell ref="O59:P59"/>
    <mergeCell ref="W60:X60"/>
    <mergeCell ref="Y60:Z60"/>
    <mergeCell ref="AA60:AB60"/>
    <mergeCell ref="AC60:AD60"/>
    <mergeCell ref="AE60:AF60"/>
    <mergeCell ref="AG60:AH60"/>
    <mergeCell ref="AI60:AJ60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2:T62"/>
    <mergeCell ref="AA61:AB61"/>
    <mergeCell ref="AC61:AD61"/>
    <mergeCell ref="AE61:AF61"/>
    <mergeCell ref="U59:V59"/>
    <mergeCell ref="W59:X59"/>
    <mergeCell ref="Y59:Z59"/>
    <mergeCell ref="AA59:AB59"/>
    <mergeCell ref="AC59:AD59"/>
    <mergeCell ref="S61:T61"/>
    <mergeCell ref="G62:H62"/>
    <mergeCell ref="I62:J62"/>
    <mergeCell ref="K62:L62"/>
    <mergeCell ref="M62:N62"/>
    <mergeCell ref="K58:L58"/>
    <mergeCell ref="M58:N58"/>
    <mergeCell ref="A57:B57"/>
    <mergeCell ref="C57:D57"/>
    <mergeCell ref="K35:L35"/>
    <mergeCell ref="M36:N36"/>
    <mergeCell ref="O36:P36"/>
    <mergeCell ref="Q36:R36"/>
    <mergeCell ref="M35:N35"/>
    <mergeCell ref="O35:P35"/>
    <mergeCell ref="Q35:R35"/>
    <mergeCell ref="A40:AJ40"/>
    <mergeCell ref="A13:AF13"/>
    <mergeCell ref="AA36:AB36"/>
    <mergeCell ref="AC36:AD36"/>
    <mergeCell ref="AE36:AF36"/>
    <mergeCell ref="A35:B35"/>
    <mergeCell ref="C35:D35"/>
    <mergeCell ref="E35:F35"/>
    <mergeCell ref="G35:H35"/>
    <mergeCell ref="I35:J35"/>
    <mergeCell ref="Y35:Z35"/>
    <mergeCell ref="AG62:AH62"/>
    <mergeCell ref="AI62:AJ62"/>
    <mergeCell ref="A62:B62"/>
    <mergeCell ref="C62:D62"/>
    <mergeCell ref="E62:F62"/>
    <mergeCell ref="AI11:AJ11"/>
    <mergeCell ref="AE11:AH11"/>
    <mergeCell ref="A11:AD11"/>
    <mergeCell ref="A52:AJ52"/>
    <mergeCell ref="A26:AF26"/>
    <mergeCell ref="U62:V62"/>
    <mergeCell ref="W62:X62"/>
    <mergeCell ref="Y62:Z62"/>
    <mergeCell ref="AA62:AB62"/>
    <mergeCell ref="AC62:AD62"/>
    <mergeCell ref="AE62:AF62"/>
    <mergeCell ref="O62:P62"/>
    <mergeCell ref="Q62:R62"/>
    <mergeCell ref="K61:L61"/>
    <mergeCell ref="M61:N61"/>
    <mergeCell ref="O61:P61"/>
    <mergeCell ref="Q61:R61"/>
    <mergeCell ref="AG61:AH61"/>
    <mergeCell ref="AI61:AJ61"/>
    <mergeCell ref="A61:B61"/>
    <mergeCell ref="C61:D61"/>
    <mergeCell ref="E61:F61"/>
    <mergeCell ref="G61:H61"/>
    <mergeCell ref="I61:J61"/>
    <mergeCell ref="U61:V61"/>
    <mergeCell ref="W61:X61"/>
    <mergeCell ref="Y61:Z61"/>
  </mergeCells>
  <printOptions/>
  <pageMargins left="0.7874015748031497" right="0.3937007874015748" top="0.35433070866141736" bottom="0.35433070866141736" header="0.35433070866141736" footer="0.35433070866141736"/>
  <pageSetup fitToHeight="3" fitToWidth="2" horizontalDpi="600" verticalDpi="600" orientation="portrait" paperSize="9" scale="90" r:id="rId2"/>
  <colBreaks count="1" manualBreakCount="1">
    <brk id="37" max="6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I140"/>
  <sheetViews>
    <sheetView showGridLines="0" view="pageBreakPreview" zoomScaleSheetLayoutView="100" zoomScalePageLayoutView="0" workbookViewId="0" topLeftCell="B1">
      <selection activeCell="W6" sqref="W6"/>
    </sheetView>
  </sheetViews>
  <sheetFormatPr defaultColWidth="9.140625" defaultRowHeight="12.75"/>
  <cols>
    <col min="1" max="1" width="9.140625" style="6" hidden="1" customWidth="1"/>
    <col min="2" max="9" width="3.57421875" style="6" customWidth="1"/>
    <col min="10" max="10" width="5.57421875" style="6" customWidth="1"/>
    <col min="11" max="15" width="3.57421875" style="6" customWidth="1"/>
    <col min="16" max="16" width="2.8515625" style="6" customWidth="1"/>
    <col min="17" max="25" width="3.57421875" style="6" customWidth="1"/>
    <col min="26" max="26" width="1.28515625" style="6" customWidth="1"/>
    <col min="27" max="27" width="3.57421875" style="6" customWidth="1"/>
    <col min="28" max="28" width="3.8515625" style="6" customWidth="1"/>
    <col min="29" max="31" width="3.57421875" style="6" customWidth="1"/>
    <col min="32" max="16384" width="9.140625" style="6" customWidth="1"/>
  </cols>
  <sheetData>
    <row r="1" spans="2:31" s="4" customFormat="1" ht="50.25" customHeight="1">
      <c r="B1" s="268" t="s">
        <v>16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</row>
    <row r="2" spans="2:29" s="5" customFormat="1" ht="25.5" customHeight="1">
      <c r="B2" s="308" t="s">
        <v>168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</row>
    <row r="3" spans="2:32" s="1" customFormat="1" ht="15.75" customHeight="1">
      <c r="B3" s="365" t="s">
        <v>306</v>
      </c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69"/>
      <c r="S3" s="69"/>
      <c r="T3" s="455"/>
      <c r="U3" s="455"/>
      <c r="V3" s="455"/>
      <c r="W3" s="455"/>
      <c r="X3" s="455"/>
      <c r="Y3" s="455"/>
      <c r="Z3" s="455"/>
      <c r="AA3" s="370" t="s">
        <v>76</v>
      </c>
      <c r="AB3" s="338"/>
      <c r="AC3" s="338"/>
      <c r="AD3" s="339"/>
      <c r="AE3" s="368">
        <f>Содержание!Y10</f>
        <v>46</v>
      </c>
      <c r="AF3" s="369"/>
    </row>
    <row r="4" s="28" customFormat="1" ht="15" customHeight="1">
      <c r="B4" s="27"/>
    </row>
    <row r="5" s="28" customFormat="1" ht="15" customHeight="1">
      <c r="B5" s="27"/>
    </row>
    <row r="6" s="28" customFormat="1" ht="15" customHeight="1">
      <c r="B6" s="27"/>
    </row>
    <row r="7" s="28" customFormat="1" ht="15" customHeight="1">
      <c r="B7" s="27"/>
    </row>
    <row r="8" s="28" customFormat="1" ht="5.25" customHeight="1">
      <c r="B8" s="27"/>
    </row>
    <row r="9" spans="2:32" s="5" customFormat="1" ht="15.75" customHeight="1">
      <c r="B9" s="454" t="s">
        <v>307</v>
      </c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4"/>
      <c r="T9" s="454"/>
      <c r="U9" s="454"/>
      <c r="V9" s="454"/>
      <c r="W9" s="454"/>
      <c r="X9" s="454"/>
      <c r="Y9" s="454"/>
      <c r="Z9" s="454"/>
      <c r="AA9" s="454"/>
      <c r="AB9" s="454"/>
      <c r="AC9" s="454"/>
      <c r="AD9" s="454"/>
      <c r="AE9" s="454"/>
      <c r="AF9" s="454"/>
    </row>
    <row r="10" spans="2:31" s="5" customFormat="1" ht="3" customHeight="1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2:32" s="5" customFormat="1" ht="15.75" customHeight="1">
      <c r="B11" s="274" t="s">
        <v>343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</row>
    <row r="12" spans="2:31" ht="50.25" customHeight="1" thickBot="1">
      <c r="B12" s="319" t="s">
        <v>171</v>
      </c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</row>
    <row r="13" spans="2:32" ht="19.5" customHeight="1">
      <c r="B13" s="456" t="s">
        <v>1</v>
      </c>
      <c r="C13" s="446"/>
      <c r="D13" s="446"/>
      <c r="E13" s="446"/>
      <c r="F13" s="446"/>
      <c r="G13" s="446"/>
      <c r="H13" s="446"/>
      <c r="I13" s="446"/>
      <c r="J13" s="446"/>
      <c r="K13" s="446" t="s">
        <v>62</v>
      </c>
      <c r="L13" s="446"/>
      <c r="M13" s="446" t="s">
        <v>24</v>
      </c>
      <c r="N13" s="446"/>
      <c r="O13" s="446"/>
      <c r="P13" s="446"/>
      <c r="Q13" s="446" t="s">
        <v>25</v>
      </c>
      <c r="R13" s="446"/>
      <c r="S13" s="446"/>
      <c r="T13" s="446"/>
      <c r="U13" s="446"/>
      <c r="V13" s="446" t="s">
        <v>2</v>
      </c>
      <c r="W13" s="446"/>
      <c r="X13" s="449" t="s">
        <v>80</v>
      </c>
      <c r="Y13" s="449"/>
      <c r="Z13" s="449"/>
      <c r="AA13" s="449"/>
      <c r="AB13" s="449"/>
      <c r="AC13" s="452" t="s">
        <v>26</v>
      </c>
      <c r="AD13" s="452"/>
      <c r="AE13" s="452"/>
      <c r="AF13" s="460" t="s">
        <v>170</v>
      </c>
    </row>
    <row r="14" spans="2:35" ht="12" customHeight="1" thickBot="1">
      <c r="B14" s="457"/>
      <c r="C14" s="447"/>
      <c r="D14" s="447"/>
      <c r="E14" s="447"/>
      <c r="F14" s="447"/>
      <c r="G14" s="447"/>
      <c r="H14" s="447"/>
      <c r="I14" s="447"/>
      <c r="J14" s="447"/>
      <c r="K14" s="447"/>
      <c r="L14" s="447"/>
      <c r="M14" s="451"/>
      <c r="N14" s="451"/>
      <c r="O14" s="451"/>
      <c r="P14" s="451"/>
      <c r="Q14" s="447"/>
      <c r="R14" s="447"/>
      <c r="S14" s="447"/>
      <c r="T14" s="447"/>
      <c r="U14" s="447"/>
      <c r="V14" s="447"/>
      <c r="W14" s="447"/>
      <c r="X14" s="450"/>
      <c r="Y14" s="450"/>
      <c r="Z14" s="450"/>
      <c r="AA14" s="450"/>
      <c r="AB14" s="450"/>
      <c r="AC14" s="453"/>
      <c r="AD14" s="453"/>
      <c r="AE14" s="453"/>
      <c r="AF14" s="461"/>
      <c r="AH14" s="238"/>
      <c r="AI14" s="238"/>
    </row>
    <row r="15" spans="1:33" ht="11.25" customHeight="1">
      <c r="A15" s="101">
        <v>323034100</v>
      </c>
      <c r="B15" s="458" t="s">
        <v>345</v>
      </c>
      <c r="C15" s="458"/>
      <c r="D15" s="458"/>
      <c r="E15" s="458"/>
      <c r="F15" s="458"/>
      <c r="G15" s="458"/>
      <c r="H15" s="458"/>
      <c r="I15" s="458"/>
      <c r="J15" s="458"/>
      <c r="K15" s="411">
        <v>40</v>
      </c>
      <c r="L15" s="411"/>
      <c r="M15" s="420" t="s">
        <v>77</v>
      </c>
      <c r="N15" s="421"/>
      <c r="O15" s="421"/>
      <c r="P15" s="422"/>
      <c r="Q15" s="412" t="s">
        <v>28</v>
      </c>
      <c r="R15" s="413"/>
      <c r="S15" s="413"/>
      <c r="T15" s="413"/>
      <c r="U15" s="414"/>
      <c r="V15" s="399" t="s">
        <v>4</v>
      </c>
      <c r="W15" s="400"/>
      <c r="X15" s="448">
        <v>150</v>
      </c>
      <c r="Y15" s="448"/>
      <c r="Z15" s="448"/>
      <c r="AA15" s="448"/>
      <c r="AB15" s="448"/>
      <c r="AC15" s="381">
        <v>47.33520000000001</v>
      </c>
      <c r="AD15" s="381"/>
      <c r="AE15" s="381"/>
      <c r="AF15" s="227">
        <f>AC15*$AE$3</f>
        <v>2177.4192000000003</v>
      </c>
      <c r="AG15" s="95"/>
    </row>
    <row r="16" spans="1:33" ht="11.25" customHeight="1">
      <c r="A16" s="101">
        <v>323015100</v>
      </c>
      <c r="B16" s="386" t="s">
        <v>157</v>
      </c>
      <c r="C16" s="386"/>
      <c r="D16" s="386"/>
      <c r="E16" s="386"/>
      <c r="F16" s="386"/>
      <c r="G16" s="386"/>
      <c r="H16" s="386"/>
      <c r="I16" s="386"/>
      <c r="J16" s="386"/>
      <c r="K16" s="383"/>
      <c r="L16" s="383"/>
      <c r="M16" s="415"/>
      <c r="N16" s="413"/>
      <c r="O16" s="413"/>
      <c r="P16" s="414"/>
      <c r="Q16" s="415"/>
      <c r="R16" s="416"/>
      <c r="S16" s="416"/>
      <c r="T16" s="416"/>
      <c r="U16" s="414"/>
      <c r="V16" s="399"/>
      <c r="W16" s="400"/>
      <c r="X16" s="382">
        <v>135</v>
      </c>
      <c r="Y16" s="382"/>
      <c r="Z16" s="382"/>
      <c r="AA16" s="382"/>
      <c r="AB16" s="382"/>
      <c r="AC16" s="381">
        <v>48.760799999999996</v>
      </c>
      <c r="AD16" s="381"/>
      <c r="AE16" s="381"/>
      <c r="AF16" s="227">
        <f aca="true" t="shared" si="0" ref="AF16:AF26">AC16*$AE$3</f>
        <v>2242.9968</v>
      </c>
      <c r="AG16" s="95"/>
    </row>
    <row r="17" spans="1:33" ht="11.25" customHeight="1">
      <c r="A17" s="101">
        <v>323016100</v>
      </c>
      <c r="B17" s="386" t="s">
        <v>158</v>
      </c>
      <c r="C17" s="386"/>
      <c r="D17" s="386"/>
      <c r="E17" s="386"/>
      <c r="F17" s="386"/>
      <c r="G17" s="386"/>
      <c r="H17" s="386"/>
      <c r="I17" s="386"/>
      <c r="J17" s="386"/>
      <c r="K17" s="383" t="s">
        <v>79</v>
      </c>
      <c r="L17" s="383"/>
      <c r="M17" s="415"/>
      <c r="N17" s="413"/>
      <c r="O17" s="413"/>
      <c r="P17" s="414"/>
      <c r="Q17" s="415"/>
      <c r="R17" s="416"/>
      <c r="S17" s="416"/>
      <c r="T17" s="416"/>
      <c r="U17" s="414"/>
      <c r="V17" s="399"/>
      <c r="W17" s="400"/>
      <c r="X17" s="382">
        <v>125</v>
      </c>
      <c r="Y17" s="382"/>
      <c r="Z17" s="382"/>
      <c r="AA17" s="382"/>
      <c r="AB17" s="382"/>
      <c r="AC17" s="381">
        <v>52.206</v>
      </c>
      <c r="AD17" s="381"/>
      <c r="AE17" s="381"/>
      <c r="AF17" s="227">
        <f t="shared" si="0"/>
        <v>2401.476</v>
      </c>
      <c r="AG17" s="95"/>
    </row>
    <row r="18" spans="1:33" ht="11.25" customHeight="1">
      <c r="A18" s="101">
        <v>323017100</v>
      </c>
      <c r="B18" s="386" t="s">
        <v>159</v>
      </c>
      <c r="C18" s="386"/>
      <c r="D18" s="386"/>
      <c r="E18" s="386"/>
      <c r="F18" s="386"/>
      <c r="G18" s="386"/>
      <c r="H18" s="386"/>
      <c r="I18" s="386"/>
      <c r="J18" s="386"/>
      <c r="K18" s="383"/>
      <c r="L18" s="383"/>
      <c r="M18" s="415"/>
      <c r="N18" s="413"/>
      <c r="O18" s="413"/>
      <c r="P18" s="414"/>
      <c r="Q18" s="415"/>
      <c r="R18" s="416"/>
      <c r="S18" s="416"/>
      <c r="T18" s="416"/>
      <c r="U18" s="414"/>
      <c r="V18" s="399"/>
      <c r="W18" s="400"/>
      <c r="X18" s="382">
        <v>155</v>
      </c>
      <c r="Y18" s="382"/>
      <c r="Z18" s="382"/>
      <c r="AA18" s="382"/>
      <c r="AB18" s="382"/>
      <c r="AC18" s="381">
        <v>53.3148</v>
      </c>
      <c r="AD18" s="381"/>
      <c r="AE18" s="381"/>
      <c r="AF18" s="227">
        <f t="shared" si="0"/>
        <v>2452.4808</v>
      </c>
      <c r="AG18" s="95"/>
    </row>
    <row r="19" spans="1:33" ht="11.25" customHeight="1">
      <c r="A19" s="101">
        <v>323018100</v>
      </c>
      <c r="B19" s="386" t="s">
        <v>160</v>
      </c>
      <c r="C19" s="386"/>
      <c r="D19" s="386"/>
      <c r="E19" s="386"/>
      <c r="F19" s="386"/>
      <c r="G19" s="386"/>
      <c r="H19" s="386"/>
      <c r="I19" s="386"/>
      <c r="J19" s="386"/>
      <c r="K19" s="383"/>
      <c r="L19" s="383"/>
      <c r="M19" s="415"/>
      <c r="N19" s="413"/>
      <c r="O19" s="413"/>
      <c r="P19" s="414"/>
      <c r="Q19" s="415"/>
      <c r="R19" s="416"/>
      <c r="S19" s="416"/>
      <c r="T19" s="416"/>
      <c r="U19" s="414"/>
      <c r="V19" s="399"/>
      <c r="W19" s="400"/>
      <c r="X19" s="382">
        <v>175</v>
      </c>
      <c r="Y19" s="382"/>
      <c r="Z19" s="382"/>
      <c r="AA19" s="382"/>
      <c r="AB19" s="382"/>
      <c r="AC19" s="381">
        <v>54.56880000000001</v>
      </c>
      <c r="AD19" s="381"/>
      <c r="AE19" s="381"/>
      <c r="AF19" s="227">
        <f t="shared" si="0"/>
        <v>2510.1648000000005</v>
      </c>
      <c r="AG19" s="95"/>
    </row>
    <row r="20" spans="1:33" ht="11.25" customHeight="1">
      <c r="A20" s="101">
        <v>323019100</v>
      </c>
      <c r="B20" s="386" t="s">
        <v>161</v>
      </c>
      <c r="C20" s="386"/>
      <c r="D20" s="386"/>
      <c r="E20" s="386"/>
      <c r="F20" s="386"/>
      <c r="G20" s="386"/>
      <c r="H20" s="386"/>
      <c r="I20" s="386"/>
      <c r="J20" s="386"/>
      <c r="K20" s="383"/>
      <c r="L20" s="383"/>
      <c r="M20" s="415"/>
      <c r="N20" s="413"/>
      <c r="O20" s="413"/>
      <c r="P20" s="414"/>
      <c r="Q20" s="415"/>
      <c r="R20" s="416"/>
      <c r="S20" s="416"/>
      <c r="T20" s="416"/>
      <c r="U20" s="414"/>
      <c r="V20" s="399"/>
      <c r="W20" s="400"/>
      <c r="X20" s="382">
        <v>250</v>
      </c>
      <c r="Y20" s="382"/>
      <c r="Z20" s="382"/>
      <c r="AA20" s="382"/>
      <c r="AB20" s="382"/>
      <c r="AC20" s="381">
        <v>56.94480000000001</v>
      </c>
      <c r="AD20" s="381"/>
      <c r="AE20" s="381"/>
      <c r="AF20" s="227">
        <f t="shared" si="0"/>
        <v>2619.4608000000003</v>
      </c>
      <c r="AG20" s="95"/>
    </row>
    <row r="21" spans="1:33" ht="11.25" customHeight="1">
      <c r="A21" s="101">
        <v>323020100</v>
      </c>
      <c r="B21" s="386" t="s">
        <v>162</v>
      </c>
      <c r="C21" s="386"/>
      <c r="D21" s="386"/>
      <c r="E21" s="386"/>
      <c r="F21" s="386"/>
      <c r="G21" s="386"/>
      <c r="H21" s="386"/>
      <c r="I21" s="386"/>
      <c r="J21" s="386"/>
      <c r="K21" s="383"/>
      <c r="L21" s="383"/>
      <c r="M21" s="415"/>
      <c r="N21" s="413"/>
      <c r="O21" s="413"/>
      <c r="P21" s="414"/>
      <c r="Q21" s="415"/>
      <c r="R21" s="416"/>
      <c r="S21" s="416"/>
      <c r="T21" s="416"/>
      <c r="U21" s="414"/>
      <c r="V21" s="399"/>
      <c r="W21" s="400"/>
      <c r="X21" s="382">
        <v>250</v>
      </c>
      <c r="Y21" s="382"/>
      <c r="Z21" s="382"/>
      <c r="AA21" s="382"/>
      <c r="AB21" s="382"/>
      <c r="AC21" s="381">
        <v>62.1324</v>
      </c>
      <c r="AD21" s="381"/>
      <c r="AE21" s="381"/>
      <c r="AF21" s="227">
        <f t="shared" si="0"/>
        <v>2858.0904</v>
      </c>
      <c r="AG21" s="95"/>
    </row>
    <row r="22" spans="1:33" ht="11.25" customHeight="1">
      <c r="A22" s="101">
        <v>323021100</v>
      </c>
      <c r="B22" s="386" t="s">
        <v>163</v>
      </c>
      <c r="C22" s="386"/>
      <c r="D22" s="386"/>
      <c r="E22" s="386"/>
      <c r="F22" s="386"/>
      <c r="G22" s="386"/>
      <c r="H22" s="386"/>
      <c r="I22" s="386"/>
      <c r="J22" s="386"/>
      <c r="K22" s="383"/>
      <c r="L22" s="383"/>
      <c r="M22" s="415"/>
      <c r="N22" s="413"/>
      <c r="O22" s="413"/>
      <c r="P22" s="414"/>
      <c r="Q22" s="417"/>
      <c r="R22" s="418"/>
      <c r="S22" s="418"/>
      <c r="T22" s="418"/>
      <c r="U22" s="419"/>
      <c r="V22" s="399"/>
      <c r="W22" s="400"/>
      <c r="X22" s="382">
        <v>275</v>
      </c>
      <c r="Y22" s="382"/>
      <c r="Z22" s="382"/>
      <c r="AA22" s="382"/>
      <c r="AB22" s="382"/>
      <c r="AC22" s="381">
        <v>64.614</v>
      </c>
      <c r="AD22" s="381"/>
      <c r="AE22" s="381"/>
      <c r="AF22" s="227">
        <f t="shared" si="0"/>
        <v>2972.244</v>
      </c>
      <c r="AG22" s="95"/>
    </row>
    <row r="23" spans="1:33" ht="11.25" customHeight="1">
      <c r="A23" s="101">
        <v>1142630</v>
      </c>
      <c r="B23" s="386" t="s">
        <v>164</v>
      </c>
      <c r="C23" s="386"/>
      <c r="D23" s="386"/>
      <c r="E23" s="386"/>
      <c r="F23" s="386"/>
      <c r="G23" s="386"/>
      <c r="H23" s="386"/>
      <c r="I23" s="386"/>
      <c r="J23" s="386"/>
      <c r="K23" s="383"/>
      <c r="L23" s="383"/>
      <c r="M23" s="415"/>
      <c r="N23" s="413"/>
      <c r="O23" s="413"/>
      <c r="P23" s="414"/>
      <c r="Q23" s="384" t="s">
        <v>78</v>
      </c>
      <c r="R23" s="384"/>
      <c r="S23" s="384"/>
      <c r="T23" s="384"/>
      <c r="U23" s="384"/>
      <c r="V23" s="399"/>
      <c r="W23" s="400"/>
      <c r="X23" s="382">
        <v>175</v>
      </c>
      <c r="Y23" s="382"/>
      <c r="Z23" s="382"/>
      <c r="AA23" s="382"/>
      <c r="AB23" s="382"/>
      <c r="AC23" s="381">
        <v>69.9204</v>
      </c>
      <c r="AD23" s="381"/>
      <c r="AE23" s="381"/>
      <c r="AF23" s="227">
        <f t="shared" si="0"/>
        <v>3216.3384</v>
      </c>
      <c r="AG23" s="95"/>
    </row>
    <row r="24" spans="1:33" ht="11.25" customHeight="1">
      <c r="A24" s="101">
        <v>1142632</v>
      </c>
      <c r="B24" s="386" t="s">
        <v>165</v>
      </c>
      <c r="C24" s="386"/>
      <c r="D24" s="386"/>
      <c r="E24" s="386"/>
      <c r="F24" s="386"/>
      <c r="G24" s="386"/>
      <c r="H24" s="386"/>
      <c r="I24" s="386"/>
      <c r="J24" s="386"/>
      <c r="K24" s="383"/>
      <c r="L24" s="383"/>
      <c r="M24" s="415"/>
      <c r="N24" s="413"/>
      <c r="O24" s="413"/>
      <c r="P24" s="414"/>
      <c r="Q24" s="384"/>
      <c r="R24" s="384"/>
      <c r="S24" s="384"/>
      <c r="T24" s="384"/>
      <c r="U24" s="384"/>
      <c r="V24" s="399"/>
      <c r="W24" s="400"/>
      <c r="X24" s="382">
        <v>250</v>
      </c>
      <c r="Y24" s="382"/>
      <c r="Z24" s="382"/>
      <c r="AA24" s="382"/>
      <c r="AB24" s="382"/>
      <c r="AC24" s="381">
        <v>75.7812</v>
      </c>
      <c r="AD24" s="381"/>
      <c r="AE24" s="381"/>
      <c r="AF24" s="227">
        <f t="shared" si="0"/>
        <v>3485.9352</v>
      </c>
      <c r="AG24" s="95"/>
    </row>
    <row r="25" spans="1:33" ht="11.25" customHeight="1">
      <c r="A25" s="101">
        <v>1142633</v>
      </c>
      <c r="B25" s="386" t="s">
        <v>166</v>
      </c>
      <c r="C25" s="386"/>
      <c r="D25" s="386"/>
      <c r="E25" s="386"/>
      <c r="F25" s="386"/>
      <c r="G25" s="386"/>
      <c r="H25" s="386"/>
      <c r="I25" s="386"/>
      <c r="J25" s="386"/>
      <c r="K25" s="383"/>
      <c r="L25" s="383"/>
      <c r="M25" s="415"/>
      <c r="N25" s="413"/>
      <c r="O25" s="413"/>
      <c r="P25" s="414"/>
      <c r="Q25" s="384"/>
      <c r="R25" s="384"/>
      <c r="S25" s="384"/>
      <c r="T25" s="384"/>
      <c r="U25" s="384"/>
      <c r="V25" s="399"/>
      <c r="W25" s="400"/>
      <c r="X25" s="382">
        <v>250</v>
      </c>
      <c r="Y25" s="382"/>
      <c r="Z25" s="382"/>
      <c r="AA25" s="382"/>
      <c r="AB25" s="382"/>
      <c r="AC25" s="381">
        <v>78.3024</v>
      </c>
      <c r="AD25" s="381"/>
      <c r="AE25" s="381"/>
      <c r="AF25" s="227">
        <f t="shared" si="0"/>
        <v>3601.9104</v>
      </c>
      <c r="AG25" s="95"/>
    </row>
    <row r="26" spans="1:33" ht="11.25" customHeight="1">
      <c r="A26" s="101">
        <v>1142634</v>
      </c>
      <c r="B26" s="386" t="s">
        <v>167</v>
      </c>
      <c r="C26" s="386"/>
      <c r="D26" s="386"/>
      <c r="E26" s="386"/>
      <c r="F26" s="386"/>
      <c r="G26" s="386"/>
      <c r="H26" s="386"/>
      <c r="I26" s="386"/>
      <c r="J26" s="386"/>
      <c r="K26" s="383"/>
      <c r="L26" s="383"/>
      <c r="M26" s="417"/>
      <c r="N26" s="418"/>
      <c r="O26" s="418"/>
      <c r="P26" s="419"/>
      <c r="Q26" s="384"/>
      <c r="R26" s="384"/>
      <c r="S26" s="384"/>
      <c r="T26" s="384"/>
      <c r="U26" s="384"/>
      <c r="V26" s="401"/>
      <c r="W26" s="402"/>
      <c r="X26" s="382">
        <v>275</v>
      </c>
      <c r="Y26" s="382"/>
      <c r="Z26" s="382"/>
      <c r="AA26" s="382"/>
      <c r="AB26" s="382"/>
      <c r="AC26" s="381">
        <v>80.8632</v>
      </c>
      <c r="AD26" s="381"/>
      <c r="AE26" s="381"/>
      <c r="AF26" s="227">
        <f t="shared" si="0"/>
        <v>3719.7072000000003</v>
      </c>
      <c r="AG26" s="95"/>
    </row>
    <row r="27" spans="2:31" ht="6.75" customHeight="1">
      <c r="B27" s="85"/>
      <c r="C27" s="85"/>
      <c r="D27" s="85"/>
      <c r="E27" s="85"/>
      <c r="F27" s="85"/>
      <c r="G27" s="85"/>
      <c r="H27" s="85"/>
      <c r="I27" s="85"/>
      <c r="J27" s="80"/>
      <c r="K27" s="80"/>
      <c r="L27" s="80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93"/>
      <c r="AD27" s="80"/>
      <c r="AE27" s="80"/>
    </row>
    <row r="28" spans="2:32" s="5" customFormat="1" ht="15.75" customHeight="1">
      <c r="B28" s="393" t="s">
        <v>35</v>
      </c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  <c r="AA28" s="393"/>
      <c r="AB28" s="393"/>
      <c r="AC28" s="393"/>
      <c r="AD28" s="393"/>
      <c r="AE28" s="393"/>
      <c r="AF28" s="393"/>
    </row>
    <row r="29" spans="2:32" s="5" customFormat="1" ht="3" customHeight="1"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4"/>
    </row>
    <row r="30" spans="2:32" s="5" customFormat="1" ht="15.75" customHeight="1">
      <c r="B30" s="337" t="s">
        <v>29</v>
      </c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C30" s="337"/>
      <c r="AD30" s="337"/>
      <c r="AE30" s="337"/>
      <c r="AF30" s="337"/>
    </row>
    <row r="31" spans="2:31" ht="81" customHeight="1">
      <c r="B31" s="392" t="s">
        <v>308</v>
      </c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406"/>
      <c r="Y31" s="406"/>
      <c r="Z31" s="406"/>
      <c r="AA31" s="406"/>
      <c r="AB31" s="406"/>
      <c r="AC31" s="406"/>
      <c r="AD31" s="406"/>
      <c r="AE31" s="406"/>
    </row>
    <row r="32" spans="2:31" ht="6.75" customHeight="1" thickBot="1">
      <c r="B32" s="85"/>
      <c r="C32" s="85"/>
      <c r="D32" s="85"/>
      <c r="E32" s="85"/>
      <c r="F32" s="85"/>
      <c r="G32" s="85"/>
      <c r="H32" s="85"/>
      <c r="I32" s="85"/>
      <c r="J32" s="80"/>
      <c r="K32" s="80"/>
      <c r="L32" s="80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93"/>
      <c r="AD32" s="80"/>
      <c r="AE32" s="80"/>
    </row>
    <row r="33" spans="2:32" ht="21" customHeight="1">
      <c r="B33" s="466" t="s">
        <v>1</v>
      </c>
      <c r="C33" s="437"/>
      <c r="D33" s="437"/>
      <c r="E33" s="437"/>
      <c r="F33" s="437"/>
      <c r="G33" s="437"/>
      <c r="H33" s="437"/>
      <c r="I33" s="437"/>
      <c r="J33" s="396"/>
      <c r="K33" s="395" t="s">
        <v>62</v>
      </c>
      <c r="L33" s="396"/>
      <c r="M33" s="429" t="s">
        <v>24</v>
      </c>
      <c r="N33" s="429"/>
      <c r="O33" s="429"/>
      <c r="P33" s="429"/>
      <c r="Q33" s="395" t="s">
        <v>25</v>
      </c>
      <c r="R33" s="437"/>
      <c r="S33" s="437"/>
      <c r="T33" s="437"/>
      <c r="U33" s="437"/>
      <c r="V33" s="429" t="s">
        <v>2</v>
      </c>
      <c r="W33" s="429"/>
      <c r="X33" s="431" t="s">
        <v>80</v>
      </c>
      <c r="Y33" s="432"/>
      <c r="Z33" s="432"/>
      <c r="AA33" s="432"/>
      <c r="AB33" s="433"/>
      <c r="AC33" s="426" t="s">
        <v>26</v>
      </c>
      <c r="AD33" s="426"/>
      <c r="AE33" s="439"/>
      <c r="AF33" s="444" t="s">
        <v>170</v>
      </c>
    </row>
    <row r="34" spans="2:32" ht="11.25" customHeight="1" thickBot="1">
      <c r="B34" s="467"/>
      <c r="C34" s="438"/>
      <c r="D34" s="438"/>
      <c r="E34" s="438"/>
      <c r="F34" s="438"/>
      <c r="G34" s="438"/>
      <c r="H34" s="438"/>
      <c r="I34" s="438"/>
      <c r="J34" s="398"/>
      <c r="K34" s="397"/>
      <c r="L34" s="398"/>
      <c r="M34" s="430"/>
      <c r="N34" s="430"/>
      <c r="O34" s="430"/>
      <c r="P34" s="430"/>
      <c r="Q34" s="397"/>
      <c r="R34" s="438"/>
      <c r="S34" s="438"/>
      <c r="T34" s="438"/>
      <c r="U34" s="438"/>
      <c r="V34" s="430"/>
      <c r="W34" s="430"/>
      <c r="X34" s="434"/>
      <c r="Y34" s="435"/>
      <c r="Z34" s="435"/>
      <c r="AA34" s="435"/>
      <c r="AB34" s="436"/>
      <c r="AC34" s="427"/>
      <c r="AD34" s="427"/>
      <c r="AE34" s="440"/>
      <c r="AF34" s="445"/>
    </row>
    <row r="35" spans="1:33" ht="12.75" customHeight="1">
      <c r="A35" s="102">
        <v>1142331</v>
      </c>
      <c r="B35" s="403" t="s">
        <v>312</v>
      </c>
      <c r="C35" s="404"/>
      <c r="D35" s="404"/>
      <c r="E35" s="404"/>
      <c r="F35" s="404"/>
      <c r="G35" s="404"/>
      <c r="H35" s="404"/>
      <c r="I35" s="404"/>
      <c r="J35" s="405"/>
      <c r="K35" s="469" t="s">
        <v>63</v>
      </c>
      <c r="L35" s="470"/>
      <c r="M35" s="482" t="s">
        <v>169</v>
      </c>
      <c r="N35" s="483"/>
      <c r="O35" s="483"/>
      <c r="P35" s="484"/>
      <c r="Q35" s="476" t="s">
        <v>28</v>
      </c>
      <c r="R35" s="476"/>
      <c r="S35" s="476"/>
      <c r="T35" s="476"/>
      <c r="U35" s="477"/>
      <c r="V35" s="409" t="s">
        <v>172</v>
      </c>
      <c r="W35" s="410"/>
      <c r="X35" s="387">
        <v>120</v>
      </c>
      <c r="Y35" s="388"/>
      <c r="Z35" s="388"/>
      <c r="AA35" s="388"/>
      <c r="AB35" s="389"/>
      <c r="AC35" s="381">
        <v>95</v>
      </c>
      <c r="AD35" s="381"/>
      <c r="AE35" s="381"/>
      <c r="AF35" s="227">
        <f>AC35*$AE$3</f>
        <v>4370</v>
      </c>
      <c r="AG35" s="95"/>
    </row>
    <row r="36" spans="1:33" ht="12.75" customHeight="1">
      <c r="A36" s="102">
        <v>1142332</v>
      </c>
      <c r="B36" s="403" t="s">
        <v>310</v>
      </c>
      <c r="C36" s="404"/>
      <c r="D36" s="404"/>
      <c r="E36" s="404"/>
      <c r="F36" s="404"/>
      <c r="G36" s="404"/>
      <c r="H36" s="404"/>
      <c r="I36" s="404"/>
      <c r="J36" s="405"/>
      <c r="K36" s="471"/>
      <c r="L36" s="472"/>
      <c r="M36" s="482"/>
      <c r="N36" s="483"/>
      <c r="O36" s="483"/>
      <c r="P36" s="484"/>
      <c r="Q36" s="478"/>
      <c r="R36" s="478"/>
      <c r="S36" s="478"/>
      <c r="T36" s="478"/>
      <c r="U36" s="479"/>
      <c r="V36" s="409" t="s">
        <v>172</v>
      </c>
      <c r="W36" s="410"/>
      <c r="X36" s="387">
        <v>170</v>
      </c>
      <c r="Y36" s="388"/>
      <c r="Z36" s="388"/>
      <c r="AA36" s="388"/>
      <c r="AB36" s="389"/>
      <c r="AC36" s="381">
        <v>110</v>
      </c>
      <c r="AD36" s="381"/>
      <c r="AE36" s="381"/>
      <c r="AF36" s="227">
        <f aca="true" t="shared" si="1" ref="AF36:AF43">AC36*$AE$3</f>
        <v>5060</v>
      </c>
      <c r="AG36" s="95"/>
    </row>
    <row r="37" spans="1:33" ht="12.75" customHeight="1">
      <c r="A37" s="102">
        <v>1142333</v>
      </c>
      <c r="B37" s="403" t="s">
        <v>311</v>
      </c>
      <c r="C37" s="404"/>
      <c r="D37" s="404"/>
      <c r="E37" s="404"/>
      <c r="F37" s="404"/>
      <c r="G37" s="404"/>
      <c r="H37" s="404"/>
      <c r="I37" s="404"/>
      <c r="J37" s="405"/>
      <c r="K37" s="471"/>
      <c r="L37" s="472"/>
      <c r="M37" s="482"/>
      <c r="N37" s="483"/>
      <c r="O37" s="483"/>
      <c r="P37" s="484"/>
      <c r="Q37" s="478"/>
      <c r="R37" s="478"/>
      <c r="S37" s="478"/>
      <c r="T37" s="478"/>
      <c r="U37" s="479"/>
      <c r="V37" s="409" t="s">
        <v>172</v>
      </c>
      <c r="W37" s="410"/>
      <c r="X37" s="387">
        <v>250</v>
      </c>
      <c r="Y37" s="388"/>
      <c r="Z37" s="388"/>
      <c r="AA37" s="388"/>
      <c r="AB37" s="389"/>
      <c r="AC37" s="381">
        <v>114.33840000000001</v>
      </c>
      <c r="AD37" s="381"/>
      <c r="AE37" s="381"/>
      <c r="AF37" s="227">
        <f t="shared" si="1"/>
        <v>5259.566400000001</v>
      </c>
      <c r="AG37" s="95"/>
    </row>
    <row r="38" spans="1:33" ht="12.75" customHeight="1">
      <c r="A38" s="102">
        <v>1142334</v>
      </c>
      <c r="B38" s="403" t="s">
        <v>313</v>
      </c>
      <c r="C38" s="404"/>
      <c r="D38" s="404"/>
      <c r="E38" s="404"/>
      <c r="F38" s="404"/>
      <c r="G38" s="404"/>
      <c r="H38" s="404"/>
      <c r="I38" s="404"/>
      <c r="J38" s="405"/>
      <c r="K38" s="471"/>
      <c r="L38" s="472"/>
      <c r="M38" s="482"/>
      <c r="N38" s="483"/>
      <c r="O38" s="483"/>
      <c r="P38" s="484"/>
      <c r="Q38" s="478"/>
      <c r="R38" s="478"/>
      <c r="S38" s="478"/>
      <c r="T38" s="478"/>
      <c r="U38" s="479"/>
      <c r="V38" s="409" t="s">
        <v>172</v>
      </c>
      <c r="W38" s="410"/>
      <c r="X38" s="387">
        <v>245</v>
      </c>
      <c r="Y38" s="388"/>
      <c r="Z38" s="388"/>
      <c r="AA38" s="388"/>
      <c r="AB38" s="389"/>
      <c r="AC38" s="381">
        <v>127.5912</v>
      </c>
      <c r="AD38" s="381"/>
      <c r="AE38" s="381"/>
      <c r="AF38" s="227">
        <f t="shared" si="1"/>
        <v>5869.1952</v>
      </c>
      <c r="AG38" s="95"/>
    </row>
    <row r="39" spans="1:33" ht="12.75" customHeight="1">
      <c r="A39" s="102">
        <v>1142335</v>
      </c>
      <c r="B39" s="403" t="s">
        <v>314</v>
      </c>
      <c r="C39" s="404"/>
      <c r="D39" s="404"/>
      <c r="E39" s="404"/>
      <c r="F39" s="404"/>
      <c r="G39" s="404"/>
      <c r="H39" s="404"/>
      <c r="I39" s="404"/>
      <c r="J39" s="405"/>
      <c r="K39" s="471"/>
      <c r="L39" s="472"/>
      <c r="M39" s="482"/>
      <c r="N39" s="483"/>
      <c r="O39" s="483"/>
      <c r="P39" s="484"/>
      <c r="Q39" s="480"/>
      <c r="R39" s="480"/>
      <c r="S39" s="480"/>
      <c r="T39" s="480"/>
      <c r="U39" s="481"/>
      <c r="V39" s="409" t="s">
        <v>172</v>
      </c>
      <c r="W39" s="410"/>
      <c r="X39" s="387">
        <v>250</v>
      </c>
      <c r="Y39" s="388"/>
      <c r="Z39" s="388"/>
      <c r="AA39" s="388"/>
      <c r="AB39" s="389"/>
      <c r="AC39" s="381">
        <v>134.2836</v>
      </c>
      <c r="AD39" s="381"/>
      <c r="AE39" s="381"/>
      <c r="AF39" s="227">
        <f t="shared" si="1"/>
        <v>6177.0456</v>
      </c>
      <c r="AG39" s="95"/>
    </row>
    <row r="40" spans="1:33" ht="12.75" customHeight="1">
      <c r="A40" s="103">
        <v>1142352</v>
      </c>
      <c r="B40" s="468" t="s">
        <v>315</v>
      </c>
      <c r="C40" s="468"/>
      <c r="D40" s="468"/>
      <c r="E40" s="468"/>
      <c r="F40" s="468"/>
      <c r="G40" s="468"/>
      <c r="H40" s="468"/>
      <c r="I40" s="468"/>
      <c r="J40" s="468"/>
      <c r="K40" s="471"/>
      <c r="L40" s="472"/>
      <c r="M40" s="482"/>
      <c r="N40" s="483"/>
      <c r="O40" s="483"/>
      <c r="P40" s="484"/>
      <c r="Q40" s="476" t="s">
        <v>30</v>
      </c>
      <c r="R40" s="476"/>
      <c r="S40" s="476"/>
      <c r="T40" s="476"/>
      <c r="U40" s="477"/>
      <c r="V40" s="409" t="s">
        <v>172</v>
      </c>
      <c r="W40" s="410"/>
      <c r="X40" s="387">
        <v>170</v>
      </c>
      <c r="Y40" s="388"/>
      <c r="Z40" s="388"/>
      <c r="AA40" s="388"/>
      <c r="AB40" s="389"/>
      <c r="AC40" s="381">
        <v>158.1756</v>
      </c>
      <c r="AD40" s="381"/>
      <c r="AE40" s="381"/>
      <c r="AF40" s="227">
        <f t="shared" si="1"/>
        <v>7276.0776000000005</v>
      </c>
      <c r="AG40" s="95"/>
    </row>
    <row r="41" spans="1:33" ht="12.75" customHeight="1">
      <c r="A41" s="103">
        <v>1142353</v>
      </c>
      <c r="B41" s="468" t="s">
        <v>316</v>
      </c>
      <c r="C41" s="468"/>
      <c r="D41" s="468"/>
      <c r="E41" s="468"/>
      <c r="F41" s="468"/>
      <c r="G41" s="468"/>
      <c r="H41" s="468"/>
      <c r="I41" s="468"/>
      <c r="J41" s="468"/>
      <c r="K41" s="471"/>
      <c r="L41" s="472"/>
      <c r="M41" s="482"/>
      <c r="N41" s="483"/>
      <c r="O41" s="483"/>
      <c r="P41" s="484"/>
      <c r="Q41" s="478"/>
      <c r="R41" s="478"/>
      <c r="S41" s="478"/>
      <c r="T41" s="478"/>
      <c r="U41" s="479"/>
      <c r="V41" s="409" t="s">
        <v>172</v>
      </c>
      <c r="W41" s="410"/>
      <c r="X41" s="387">
        <v>250</v>
      </c>
      <c r="Y41" s="388"/>
      <c r="Z41" s="388"/>
      <c r="AA41" s="388"/>
      <c r="AB41" s="389"/>
      <c r="AC41" s="381">
        <v>177.63240000000002</v>
      </c>
      <c r="AD41" s="381"/>
      <c r="AE41" s="381"/>
      <c r="AF41" s="227">
        <f t="shared" si="1"/>
        <v>8171.090400000001</v>
      </c>
      <c r="AG41" s="95"/>
    </row>
    <row r="42" spans="1:33" ht="12.75" customHeight="1">
      <c r="A42" s="103">
        <v>1142354</v>
      </c>
      <c r="B42" s="468" t="s">
        <v>317</v>
      </c>
      <c r="C42" s="468"/>
      <c r="D42" s="468"/>
      <c r="E42" s="468"/>
      <c r="F42" s="468"/>
      <c r="G42" s="468"/>
      <c r="H42" s="468"/>
      <c r="I42" s="468"/>
      <c r="J42" s="468"/>
      <c r="K42" s="471"/>
      <c r="L42" s="472"/>
      <c r="M42" s="482"/>
      <c r="N42" s="483"/>
      <c r="O42" s="483"/>
      <c r="P42" s="484"/>
      <c r="Q42" s="478"/>
      <c r="R42" s="478"/>
      <c r="S42" s="478"/>
      <c r="T42" s="478"/>
      <c r="U42" s="479"/>
      <c r="V42" s="409" t="s">
        <v>172</v>
      </c>
      <c r="W42" s="410"/>
      <c r="X42" s="387">
        <v>245</v>
      </c>
      <c r="Y42" s="388"/>
      <c r="Z42" s="388"/>
      <c r="AA42" s="388"/>
      <c r="AB42" s="389"/>
      <c r="AC42" s="381">
        <v>202.68600000000004</v>
      </c>
      <c r="AD42" s="381"/>
      <c r="AE42" s="381"/>
      <c r="AF42" s="227">
        <f t="shared" si="1"/>
        <v>9323.556000000002</v>
      </c>
      <c r="AG42" s="95"/>
    </row>
    <row r="43" spans="1:33" ht="12.75" customHeight="1">
      <c r="A43" s="103">
        <v>1142355</v>
      </c>
      <c r="B43" s="468" t="s">
        <v>318</v>
      </c>
      <c r="C43" s="468"/>
      <c r="D43" s="468"/>
      <c r="E43" s="468"/>
      <c r="F43" s="468"/>
      <c r="G43" s="468"/>
      <c r="H43" s="468"/>
      <c r="I43" s="468"/>
      <c r="J43" s="468"/>
      <c r="K43" s="473"/>
      <c r="L43" s="474"/>
      <c r="M43" s="482"/>
      <c r="N43" s="483"/>
      <c r="O43" s="483"/>
      <c r="P43" s="484"/>
      <c r="Q43" s="480"/>
      <c r="R43" s="480"/>
      <c r="S43" s="480"/>
      <c r="T43" s="480"/>
      <c r="U43" s="481"/>
      <c r="V43" s="409" t="s">
        <v>172</v>
      </c>
      <c r="W43" s="410"/>
      <c r="X43" s="387">
        <v>250</v>
      </c>
      <c r="Y43" s="388"/>
      <c r="Z43" s="388"/>
      <c r="AA43" s="388"/>
      <c r="AB43" s="389"/>
      <c r="AC43" s="381">
        <v>217.95840000000004</v>
      </c>
      <c r="AD43" s="381"/>
      <c r="AE43" s="381"/>
      <c r="AF43" s="227">
        <f t="shared" si="1"/>
        <v>10026.086400000002</v>
      </c>
      <c r="AG43" s="95"/>
    </row>
    <row r="44" spans="1:32" ht="12.75" customHeight="1">
      <c r="A44" s="104"/>
      <c r="B44" s="475"/>
      <c r="C44" s="475"/>
      <c r="D44" s="475"/>
      <c r="E44" s="475"/>
      <c r="F44" s="475"/>
      <c r="G44" s="475"/>
      <c r="H44" s="475"/>
      <c r="I44" s="475"/>
      <c r="J44" s="475"/>
      <c r="K44" s="475"/>
      <c r="L44" s="475"/>
      <c r="M44" s="482"/>
      <c r="N44" s="483"/>
      <c r="O44" s="483"/>
      <c r="P44" s="484"/>
      <c r="Q44" s="462"/>
      <c r="R44" s="462"/>
      <c r="S44" s="462"/>
      <c r="T44" s="462"/>
      <c r="U44" s="462"/>
      <c r="V44" s="462"/>
      <c r="W44" s="462"/>
      <c r="X44" s="462"/>
      <c r="Y44" s="462"/>
      <c r="Z44" s="462"/>
      <c r="AA44" s="462"/>
      <c r="AB44" s="462"/>
      <c r="AC44" s="462"/>
      <c r="AD44" s="462"/>
      <c r="AE44" s="462"/>
      <c r="AF44" s="463"/>
    </row>
    <row r="45" spans="1:33" ht="12.75" customHeight="1">
      <c r="A45" s="6">
        <v>1142101</v>
      </c>
      <c r="B45" s="390" t="s">
        <v>319</v>
      </c>
      <c r="C45" s="391"/>
      <c r="D45" s="391"/>
      <c r="E45" s="391"/>
      <c r="F45" s="391"/>
      <c r="G45" s="391"/>
      <c r="H45" s="391"/>
      <c r="I45" s="391"/>
      <c r="J45" s="391"/>
      <c r="K45" s="407">
        <v>40</v>
      </c>
      <c r="L45" s="408"/>
      <c r="M45" s="482"/>
      <c r="N45" s="483"/>
      <c r="O45" s="483"/>
      <c r="P45" s="484"/>
      <c r="Q45" s="443" t="s">
        <v>28</v>
      </c>
      <c r="R45" s="384"/>
      <c r="S45" s="384"/>
      <c r="T45" s="384"/>
      <c r="U45" s="384"/>
      <c r="V45" s="383" t="s">
        <v>172</v>
      </c>
      <c r="W45" s="383"/>
      <c r="X45" s="383">
        <v>110</v>
      </c>
      <c r="Y45" s="383"/>
      <c r="Z45" s="383"/>
      <c r="AA45" s="383"/>
      <c r="AB45" s="383"/>
      <c r="AC45" s="381">
        <v>108.70200000000001</v>
      </c>
      <c r="AD45" s="381"/>
      <c r="AE45" s="381"/>
      <c r="AF45" s="227">
        <f>AC45*$AE$3</f>
        <v>5000.292</v>
      </c>
      <c r="AG45" s="95"/>
    </row>
    <row r="46" spans="1:33" ht="12.75" customHeight="1">
      <c r="A46" s="6">
        <v>1142323</v>
      </c>
      <c r="B46" s="390" t="s">
        <v>320</v>
      </c>
      <c r="C46" s="391"/>
      <c r="D46" s="391"/>
      <c r="E46" s="391"/>
      <c r="F46" s="391"/>
      <c r="G46" s="391"/>
      <c r="H46" s="391"/>
      <c r="I46" s="391"/>
      <c r="J46" s="391"/>
      <c r="K46" s="407" t="s">
        <v>64</v>
      </c>
      <c r="L46" s="408"/>
      <c r="M46" s="482"/>
      <c r="N46" s="483"/>
      <c r="O46" s="483"/>
      <c r="P46" s="484"/>
      <c r="Q46" s="443"/>
      <c r="R46" s="384"/>
      <c r="S46" s="384"/>
      <c r="T46" s="384"/>
      <c r="U46" s="384"/>
      <c r="V46" s="383"/>
      <c r="W46" s="383"/>
      <c r="X46" s="383">
        <v>360</v>
      </c>
      <c r="Y46" s="383"/>
      <c r="Z46" s="383"/>
      <c r="AA46" s="383"/>
      <c r="AB46" s="383"/>
      <c r="AC46" s="381">
        <v>182.66160000000002</v>
      </c>
      <c r="AD46" s="381"/>
      <c r="AE46" s="381"/>
      <c r="AF46" s="227">
        <f aca="true" t="shared" si="2" ref="AF46:AF60">AC46*$AE$3</f>
        <v>8402.4336</v>
      </c>
      <c r="AG46" s="95"/>
    </row>
    <row r="47" spans="1:33" ht="12.75" customHeight="1">
      <c r="A47" s="6">
        <v>1142324</v>
      </c>
      <c r="B47" s="390" t="s">
        <v>321</v>
      </c>
      <c r="C47" s="391"/>
      <c r="D47" s="391"/>
      <c r="E47" s="391"/>
      <c r="F47" s="391"/>
      <c r="G47" s="391"/>
      <c r="H47" s="391"/>
      <c r="I47" s="391"/>
      <c r="J47" s="391"/>
      <c r="K47" s="407"/>
      <c r="L47" s="408"/>
      <c r="M47" s="482"/>
      <c r="N47" s="483"/>
      <c r="O47" s="483"/>
      <c r="P47" s="484"/>
      <c r="Q47" s="443"/>
      <c r="R47" s="384"/>
      <c r="S47" s="384"/>
      <c r="T47" s="384"/>
      <c r="U47" s="384"/>
      <c r="V47" s="383"/>
      <c r="W47" s="383"/>
      <c r="X47" s="383">
        <v>425</v>
      </c>
      <c r="Y47" s="383"/>
      <c r="Z47" s="383"/>
      <c r="AA47" s="383"/>
      <c r="AB47" s="383"/>
      <c r="AC47" s="381">
        <v>224.8488</v>
      </c>
      <c r="AD47" s="381"/>
      <c r="AE47" s="381"/>
      <c r="AF47" s="227">
        <f t="shared" si="2"/>
        <v>10343.0448</v>
      </c>
      <c r="AG47" s="95"/>
    </row>
    <row r="48" spans="1:33" ht="12.75" customHeight="1">
      <c r="A48" s="6">
        <v>1142341</v>
      </c>
      <c r="B48" s="390" t="s">
        <v>322</v>
      </c>
      <c r="C48" s="391"/>
      <c r="D48" s="391"/>
      <c r="E48" s="391"/>
      <c r="F48" s="391"/>
      <c r="G48" s="391"/>
      <c r="H48" s="391"/>
      <c r="I48" s="391"/>
      <c r="J48" s="391"/>
      <c r="K48" s="407" t="s">
        <v>64</v>
      </c>
      <c r="L48" s="408"/>
      <c r="M48" s="482"/>
      <c r="N48" s="483"/>
      <c r="O48" s="483"/>
      <c r="P48" s="484"/>
      <c r="Q48" s="443" t="s">
        <v>30</v>
      </c>
      <c r="R48" s="384"/>
      <c r="S48" s="384"/>
      <c r="T48" s="384"/>
      <c r="U48" s="384"/>
      <c r="V48" s="383" t="s">
        <v>172</v>
      </c>
      <c r="W48" s="383"/>
      <c r="X48" s="383">
        <v>360</v>
      </c>
      <c r="Y48" s="383"/>
      <c r="Z48" s="383"/>
      <c r="AA48" s="383"/>
      <c r="AB48" s="383"/>
      <c r="AC48" s="381">
        <v>240.306</v>
      </c>
      <c r="AD48" s="381"/>
      <c r="AE48" s="381"/>
      <c r="AF48" s="227">
        <f t="shared" si="2"/>
        <v>11054.076000000001</v>
      </c>
      <c r="AG48" s="95"/>
    </row>
    <row r="49" spans="1:33" ht="12.75" customHeight="1">
      <c r="A49" s="6">
        <v>1142342</v>
      </c>
      <c r="B49" s="390" t="s">
        <v>323</v>
      </c>
      <c r="C49" s="391"/>
      <c r="D49" s="391"/>
      <c r="E49" s="391"/>
      <c r="F49" s="391"/>
      <c r="G49" s="391"/>
      <c r="H49" s="391"/>
      <c r="I49" s="391"/>
      <c r="J49" s="391"/>
      <c r="K49" s="407"/>
      <c r="L49" s="408"/>
      <c r="M49" s="482"/>
      <c r="N49" s="483"/>
      <c r="O49" s="483"/>
      <c r="P49" s="484"/>
      <c r="Q49" s="443"/>
      <c r="R49" s="384"/>
      <c r="S49" s="384"/>
      <c r="T49" s="384"/>
      <c r="U49" s="384"/>
      <c r="V49" s="383"/>
      <c r="W49" s="383"/>
      <c r="X49" s="383">
        <v>395</v>
      </c>
      <c r="Y49" s="383"/>
      <c r="Z49" s="383"/>
      <c r="AA49" s="383"/>
      <c r="AB49" s="383"/>
      <c r="AC49" s="381">
        <v>298.74240000000003</v>
      </c>
      <c r="AD49" s="381"/>
      <c r="AE49" s="381"/>
      <c r="AF49" s="227">
        <f t="shared" si="2"/>
        <v>13742.150400000002</v>
      </c>
      <c r="AG49" s="95"/>
    </row>
    <row r="50" spans="1:33" ht="12.75" customHeight="1">
      <c r="A50" s="6">
        <v>1142343</v>
      </c>
      <c r="B50" s="390" t="s">
        <v>324</v>
      </c>
      <c r="C50" s="391"/>
      <c r="D50" s="391"/>
      <c r="E50" s="391"/>
      <c r="F50" s="391"/>
      <c r="G50" s="391"/>
      <c r="H50" s="391"/>
      <c r="I50" s="391"/>
      <c r="J50" s="391"/>
      <c r="K50" s="407"/>
      <c r="L50" s="408"/>
      <c r="M50" s="482"/>
      <c r="N50" s="483"/>
      <c r="O50" s="483"/>
      <c r="P50" s="484"/>
      <c r="Q50" s="443"/>
      <c r="R50" s="384"/>
      <c r="S50" s="384"/>
      <c r="T50" s="384"/>
      <c r="U50" s="384"/>
      <c r="V50" s="383"/>
      <c r="W50" s="383"/>
      <c r="X50" s="383">
        <v>425</v>
      </c>
      <c r="Y50" s="383"/>
      <c r="Z50" s="383"/>
      <c r="AA50" s="383"/>
      <c r="AB50" s="383"/>
      <c r="AC50" s="381">
        <v>350.96160000000003</v>
      </c>
      <c r="AD50" s="381"/>
      <c r="AE50" s="381"/>
      <c r="AF50" s="227">
        <f t="shared" si="2"/>
        <v>16144.233600000001</v>
      </c>
      <c r="AG50" s="95"/>
    </row>
    <row r="51" spans="1:33" ht="12.75" customHeight="1">
      <c r="A51" s="6">
        <v>1142211</v>
      </c>
      <c r="B51" s="390" t="s">
        <v>325</v>
      </c>
      <c r="C51" s="391"/>
      <c r="D51" s="391"/>
      <c r="E51" s="391"/>
      <c r="F51" s="391"/>
      <c r="G51" s="391"/>
      <c r="H51" s="391"/>
      <c r="I51" s="391"/>
      <c r="J51" s="391"/>
      <c r="K51" s="407" t="s">
        <v>66</v>
      </c>
      <c r="L51" s="408"/>
      <c r="M51" s="482"/>
      <c r="N51" s="483"/>
      <c r="O51" s="483"/>
      <c r="P51" s="484"/>
      <c r="Q51" s="443" t="s">
        <v>31</v>
      </c>
      <c r="R51" s="384"/>
      <c r="S51" s="384"/>
      <c r="T51" s="384"/>
      <c r="U51" s="384"/>
      <c r="V51" s="383" t="s">
        <v>172</v>
      </c>
      <c r="W51" s="383"/>
      <c r="X51" s="383">
        <v>135</v>
      </c>
      <c r="Y51" s="383"/>
      <c r="Z51" s="383"/>
      <c r="AA51" s="383"/>
      <c r="AB51" s="383"/>
      <c r="AC51" s="381">
        <v>108.39840000000001</v>
      </c>
      <c r="AD51" s="381"/>
      <c r="AE51" s="381"/>
      <c r="AF51" s="227">
        <f t="shared" si="2"/>
        <v>4986.326400000001</v>
      </c>
      <c r="AG51" s="95"/>
    </row>
    <row r="52" spans="1:33" ht="12.75" customHeight="1">
      <c r="A52" s="6">
        <v>1142212</v>
      </c>
      <c r="B52" s="390" t="s">
        <v>326</v>
      </c>
      <c r="C52" s="391"/>
      <c r="D52" s="391"/>
      <c r="E52" s="391"/>
      <c r="F52" s="391"/>
      <c r="G52" s="391"/>
      <c r="H52" s="391"/>
      <c r="I52" s="391"/>
      <c r="J52" s="391"/>
      <c r="K52" s="407"/>
      <c r="L52" s="408"/>
      <c r="M52" s="482"/>
      <c r="N52" s="483"/>
      <c r="O52" s="483"/>
      <c r="P52" s="484"/>
      <c r="Q52" s="443"/>
      <c r="R52" s="384"/>
      <c r="S52" s="384"/>
      <c r="T52" s="384"/>
      <c r="U52" s="384"/>
      <c r="V52" s="383"/>
      <c r="W52" s="383"/>
      <c r="X52" s="383">
        <v>200</v>
      </c>
      <c r="Y52" s="383"/>
      <c r="Z52" s="383"/>
      <c r="AA52" s="383"/>
      <c r="AB52" s="383"/>
      <c r="AC52" s="381">
        <v>112.8996</v>
      </c>
      <c r="AD52" s="381"/>
      <c r="AE52" s="381"/>
      <c r="AF52" s="227">
        <f t="shared" si="2"/>
        <v>5193.381600000001</v>
      </c>
      <c r="AG52" s="95"/>
    </row>
    <row r="53" spans="1:33" ht="12.75" customHeight="1">
      <c r="A53" s="6">
        <v>1142213</v>
      </c>
      <c r="B53" s="390" t="s">
        <v>327</v>
      </c>
      <c r="C53" s="391"/>
      <c r="D53" s="391"/>
      <c r="E53" s="391"/>
      <c r="F53" s="391"/>
      <c r="G53" s="391"/>
      <c r="H53" s="391"/>
      <c r="I53" s="391"/>
      <c r="J53" s="391"/>
      <c r="K53" s="407"/>
      <c r="L53" s="408"/>
      <c r="M53" s="482"/>
      <c r="N53" s="483"/>
      <c r="O53" s="483"/>
      <c r="P53" s="484"/>
      <c r="Q53" s="443"/>
      <c r="R53" s="384"/>
      <c r="S53" s="384"/>
      <c r="T53" s="384"/>
      <c r="U53" s="384"/>
      <c r="V53" s="383"/>
      <c r="W53" s="383"/>
      <c r="X53" s="383">
        <v>285</v>
      </c>
      <c r="Y53" s="383"/>
      <c r="Z53" s="383"/>
      <c r="AA53" s="383"/>
      <c r="AB53" s="383"/>
      <c r="AC53" s="381">
        <v>152.1036</v>
      </c>
      <c r="AD53" s="381"/>
      <c r="AE53" s="381"/>
      <c r="AF53" s="227">
        <f t="shared" si="2"/>
        <v>6996.7656</v>
      </c>
      <c r="AG53" s="95"/>
    </row>
    <row r="54" spans="1:33" ht="12.75" customHeight="1">
      <c r="A54" s="6">
        <v>1142214</v>
      </c>
      <c r="B54" s="390" t="s">
        <v>328</v>
      </c>
      <c r="C54" s="391"/>
      <c r="D54" s="391"/>
      <c r="E54" s="391"/>
      <c r="F54" s="391"/>
      <c r="G54" s="391"/>
      <c r="H54" s="391"/>
      <c r="I54" s="391"/>
      <c r="J54" s="391"/>
      <c r="K54" s="407"/>
      <c r="L54" s="408"/>
      <c r="M54" s="482"/>
      <c r="N54" s="483"/>
      <c r="O54" s="483"/>
      <c r="P54" s="484"/>
      <c r="Q54" s="443"/>
      <c r="R54" s="384"/>
      <c r="S54" s="384"/>
      <c r="T54" s="384"/>
      <c r="U54" s="384"/>
      <c r="V54" s="383"/>
      <c r="W54" s="383"/>
      <c r="X54" s="383">
        <v>275</v>
      </c>
      <c r="Y54" s="383"/>
      <c r="Z54" s="383"/>
      <c r="AA54" s="383"/>
      <c r="AB54" s="383"/>
      <c r="AC54" s="381">
        <v>162.33360000000002</v>
      </c>
      <c r="AD54" s="381"/>
      <c r="AE54" s="381"/>
      <c r="AF54" s="227">
        <f t="shared" si="2"/>
        <v>7467.345600000001</v>
      </c>
      <c r="AG54" s="95"/>
    </row>
    <row r="55" spans="1:33" ht="12.75" customHeight="1">
      <c r="A55" s="6">
        <v>1142215</v>
      </c>
      <c r="B55" s="390" t="s">
        <v>329</v>
      </c>
      <c r="C55" s="391"/>
      <c r="D55" s="391"/>
      <c r="E55" s="391"/>
      <c r="F55" s="391"/>
      <c r="G55" s="391"/>
      <c r="H55" s="391"/>
      <c r="I55" s="391"/>
      <c r="J55" s="391"/>
      <c r="K55" s="407"/>
      <c r="L55" s="408"/>
      <c r="M55" s="482"/>
      <c r="N55" s="483"/>
      <c r="O55" s="483"/>
      <c r="P55" s="484"/>
      <c r="Q55" s="443"/>
      <c r="R55" s="384"/>
      <c r="S55" s="384"/>
      <c r="T55" s="384"/>
      <c r="U55" s="384"/>
      <c r="V55" s="383"/>
      <c r="W55" s="383"/>
      <c r="X55" s="383">
        <v>265</v>
      </c>
      <c r="Y55" s="383"/>
      <c r="Z55" s="383"/>
      <c r="AA55" s="383"/>
      <c r="AB55" s="383"/>
      <c r="AC55" s="381">
        <v>164.57760000000002</v>
      </c>
      <c r="AD55" s="381"/>
      <c r="AE55" s="381"/>
      <c r="AF55" s="227">
        <f t="shared" si="2"/>
        <v>7570.569600000001</v>
      </c>
      <c r="AG55" s="95"/>
    </row>
    <row r="56" spans="1:33" ht="12.75" customHeight="1">
      <c r="A56" s="6">
        <v>1142221</v>
      </c>
      <c r="B56" s="390" t="s">
        <v>330</v>
      </c>
      <c r="C56" s="391"/>
      <c r="D56" s="391"/>
      <c r="E56" s="391"/>
      <c r="F56" s="391"/>
      <c r="G56" s="391"/>
      <c r="H56" s="391"/>
      <c r="I56" s="391"/>
      <c r="J56" s="391"/>
      <c r="K56" s="407"/>
      <c r="L56" s="408"/>
      <c r="M56" s="482"/>
      <c r="N56" s="483"/>
      <c r="O56" s="483"/>
      <c r="P56" s="484"/>
      <c r="Q56" s="443" t="s">
        <v>32</v>
      </c>
      <c r="R56" s="384"/>
      <c r="S56" s="384"/>
      <c r="T56" s="384"/>
      <c r="U56" s="384"/>
      <c r="V56" s="383" t="s">
        <v>172</v>
      </c>
      <c r="W56" s="383"/>
      <c r="X56" s="383">
        <v>135</v>
      </c>
      <c r="Y56" s="383"/>
      <c r="Z56" s="383"/>
      <c r="AA56" s="383"/>
      <c r="AB56" s="383"/>
      <c r="AC56" s="381">
        <v>149.0676</v>
      </c>
      <c r="AD56" s="381"/>
      <c r="AE56" s="381"/>
      <c r="AF56" s="227">
        <f t="shared" si="2"/>
        <v>6857.1096</v>
      </c>
      <c r="AG56" s="95"/>
    </row>
    <row r="57" spans="1:33" ht="12.75" customHeight="1">
      <c r="A57" s="6">
        <v>1142222</v>
      </c>
      <c r="B57" s="390" t="s">
        <v>331</v>
      </c>
      <c r="C57" s="391"/>
      <c r="D57" s="391"/>
      <c r="E57" s="391"/>
      <c r="F57" s="391"/>
      <c r="G57" s="391"/>
      <c r="H57" s="391"/>
      <c r="I57" s="391"/>
      <c r="J57" s="391"/>
      <c r="K57" s="407"/>
      <c r="L57" s="408"/>
      <c r="M57" s="482"/>
      <c r="N57" s="483"/>
      <c r="O57" s="483"/>
      <c r="P57" s="484"/>
      <c r="Q57" s="443"/>
      <c r="R57" s="384"/>
      <c r="S57" s="384"/>
      <c r="T57" s="384"/>
      <c r="U57" s="384"/>
      <c r="V57" s="383"/>
      <c r="W57" s="383"/>
      <c r="X57" s="383">
        <v>200</v>
      </c>
      <c r="Y57" s="383"/>
      <c r="Z57" s="383"/>
      <c r="AA57" s="383"/>
      <c r="AB57" s="383"/>
      <c r="AC57" s="381">
        <v>166.1748</v>
      </c>
      <c r="AD57" s="381"/>
      <c r="AE57" s="381"/>
      <c r="AF57" s="227">
        <f t="shared" si="2"/>
        <v>7644.040800000001</v>
      </c>
      <c r="AG57" s="95"/>
    </row>
    <row r="58" spans="1:33" ht="12.75" customHeight="1">
      <c r="A58" s="6">
        <v>1142223</v>
      </c>
      <c r="B58" s="390" t="s">
        <v>332</v>
      </c>
      <c r="C58" s="391"/>
      <c r="D58" s="391"/>
      <c r="E58" s="391"/>
      <c r="F58" s="391"/>
      <c r="G58" s="391"/>
      <c r="H58" s="391"/>
      <c r="I58" s="391"/>
      <c r="J58" s="391"/>
      <c r="K58" s="407"/>
      <c r="L58" s="408"/>
      <c r="M58" s="482"/>
      <c r="N58" s="483"/>
      <c r="O58" s="483"/>
      <c r="P58" s="484"/>
      <c r="Q58" s="443"/>
      <c r="R58" s="384"/>
      <c r="S58" s="384"/>
      <c r="T58" s="384"/>
      <c r="U58" s="384"/>
      <c r="V58" s="383"/>
      <c r="W58" s="383"/>
      <c r="X58" s="383">
        <v>285</v>
      </c>
      <c r="Y58" s="383"/>
      <c r="Z58" s="383"/>
      <c r="AA58" s="383"/>
      <c r="AB58" s="383"/>
      <c r="AC58" s="381">
        <v>174.37199999999999</v>
      </c>
      <c r="AD58" s="381"/>
      <c r="AE58" s="381"/>
      <c r="AF58" s="227">
        <f t="shared" si="2"/>
        <v>8021.111999999999</v>
      </c>
      <c r="AG58" s="95"/>
    </row>
    <row r="59" spans="1:33" ht="12.75" customHeight="1">
      <c r="A59" s="6">
        <v>1142224</v>
      </c>
      <c r="B59" s="390" t="s">
        <v>333</v>
      </c>
      <c r="C59" s="391"/>
      <c r="D59" s="391"/>
      <c r="E59" s="391"/>
      <c r="F59" s="391"/>
      <c r="G59" s="391"/>
      <c r="H59" s="391"/>
      <c r="I59" s="391"/>
      <c r="J59" s="391"/>
      <c r="K59" s="407"/>
      <c r="L59" s="408"/>
      <c r="M59" s="482"/>
      <c r="N59" s="483"/>
      <c r="O59" s="483"/>
      <c r="P59" s="484"/>
      <c r="Q59" s="443"/>
      <c r="R59" s="384"/>
      <c r="S59" s="384"/>
      <c r="T59" s="384"/>
      <c r="U59" s="384"/>
      <c r="V59" s="383"/>
      <c r="W59" s="383"/>
      <c r="X59" s="383">
        <v>275</v>
      </c>
      <c r="Y59" s="383"/>
      <c r="Z59" s="383"/>
      <c r="AA59" s="383"/>
      <c r="AB59" s="383"/>
      <c r="AC59" s="381">
        <v>179.00520000000003</v>
      </c>
      <c r="AD59" s="381"/>
      <c r="AE59" s="381"/>
      <c r="AF59" s="227">
        <f t="shared" si="2"/>
        <v>8234.239200000002</v>
      </c>
      <c r="AG59" s="95"/>
    </row>
    <row r="60" spans="1:33" ht="12.75" customHeight="1">
      <c r="A60" s="6">
        <v>1142225</v>
      </c>
      <c r="B60" s="390" t="s">
        <v>334</v>
      </c>
      <c r="C60" s="391"/>
      <c r="D60" s="391"/>
      <c r="E60" s="391"/>
      <c r="F60" s="391"/>
      <c r="G60" s="391"/>
      <c r="H60" s="391"/>
      <c r="I60" s="391"/>
      <c r="J60" s="391"/>
      <c r="K60" s="407"/>
      <c r="L60" s="408"/>
      <c r="M60" s="485"/>
      <c r="N60" s="486"/>
      <c r="O60" s="486"/>
      <c r="P60" s="487"/>
      <c r="Q60" s="443"/>
      <c r="R60" s="384"/>
      <c r="S60" s="384"/>
      <c r="T60" s="384"/>
      <c r="U60" s="384"/>
      <c r="V60" s="383"/>
      <c r="W60" s="383"/>
      <c r="X60" s="383">
        <v>262</v>
      </c>
      <c r="Y60" s="383"/>
      <c r="Z60" s="383"/>
      <c r="AA60" s="383"/>
      <c r="AB60" s="383"/>
      <c r="AC60" s="381">
        <v>188.2584</v>
      </c>
      <c r="AD60" s="381"/>
      <c r="AE60" s="381"/>
      <c r="AF60" s="227">
        <f t="shared" si="2"/>
        <v>8659.8864</v>
      </c>
      <c r="AG60" s="95"/>
    </row>
    <row r="61" spans="2:32" ht="10.5" customHeight="1">
      <c r="B61" s="380"/>
      <c r="C61" s="380"/>
      <c r="D61" s="380"/>
      <c r="E61" s="380"/>
      <c r="F61" s="380"/>
      <c r="G61" s="380"/>
      <c r="H61" s="380"/>
      <c r="I61" s="380"/>
      <c r="J61" s="380"/>
      <c r="K61" s="380"/>
      <c r="L61" s="380"/>
      <c r="M61" s="380"/>
      <c r="N61" s="380"/>
      <c r="O61" s="380"/>
      <c r="P61" s="380"/>
      <c r="Q61" s="380"/>
      <c r="R61" s="380"/>
      <c r="S61" s="380"/>
      <c r="T61" s="380"/>
      <c r="U61" s="380"/>
      <c r="V61" s="380"/>
      <c r="W61" s="380"/>
      <c r="X61" s="380"/>
      <c r="Y61" s="380"/>
      <c r="Z61" s="380"/>
      <c r="AA61" s="380"/>
      <c r="AB61" s="380"/>
      <c r="AC61" s="380"/>
      <c r="AD61" s="380"/>
      <c r="AE61" s="380"/>
      <c r="AF61" s="380"/>
    </row>
    <row r="62" spans="1:32" ht="10.5" customHeight="1">
      <c r="A62" s="5"/>
      <c r="B62" s="394" t="s">
        <v>45</v>
      </c>
      <c r="C62" s="393"/>
      <c r="D62" s="393"/>
      <c r="E62" s="393"/>
      <c r="F62" s="393"/>
      <c r="G62" s="393"/>
      <c r="H62" s="393"/>
      <c r="I62" s="393"/>
      <c r="J62" s="393"/>
      <c r="K62" s="393"/>
      <c r="L62" s="393"/>
      <c r="M62" s="393"/>
      <c r="N62" s="393"/>
      <c r="O62" s="393"/>
      <c r="P62" s="393"/>
      <c r="Q62" s="393"/>
      <c r="R62" s="393"/>
      <c r="S62" s="393"/>
      <c r="T62" s="393"/>
      <c r="U62" s="393"/>
      <c r="V62" s="393"/>
      <c r="W62" s="393"/>
      <c r="X62" s="393"/>
      <c r="Y62" s="393"/>
      <c r="Z62" s="393"/>
      <c r="AA62" s="393"/>
      <c r="AB62" s="393"/>
      <c r="AC62" s="393"/>
      <c r="AD62" s="393"/>
      <c r="AE62" s="393"/>
      <c r="AF62" s="393"/>
    </row>
    <row r="63" spans="1:31" ht="10.5" customHeight="1">
      <c r="A63" s="5"/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</row>
    <row r="64" spans="1:32" ht="12.75" customHeight="1">
      <c r="A64" s="5"/>
      <c r="B64" s="336" t="s">
        <v>33</v>
      </c>
      <c r="C64" s="337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37"/>
      <c r="AD64" s="337"/>
      <c r="AE64" s="337"/>
      <c r="AF64" s="337"/>
    </row>
    <row r="65" spans="2:31" ht="56.25" customHeight="1" thickBot="1">
      <c r="B65" s="392" t="s">
        <v>309</v>
      </c>
      <c r="C65" s="392"/>
      <c r="D65" s="392"/>
      <c r="E65" s="392"/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  <c r="Z65" s="392"/>
      <c r="AA65" s="392"/>
      <c r="AB65" s="392"/>
      <c r="AC65" s="392"/>
      <c r="AD65" s="392"/>
      <c r="AE65" s="392"/>
    </row>
    <row r="66" spans="1:32" s="5" customFormat="1" ht="13.5" customHeight="1">
      <c r="A66" s="6"/>
      <c r="B66" s="489" t="s">
        <v>1</v>
      </c>
      <c r="C66" s="429"/>
      <c r="D66" s="429"/>
      <c r="E66" s="429"/>
      <c r="F66" s="429"/>
      <c r="G66" s="429"/>
      <c r="H66" s="429"/>
      <c r="I66" s="429"/>
      <c r="J66" s="429"/>
      <c r="K66" s="429" t="s">
        <v>62</v>
      </c>
      <c r="L66" s="429"/>
      <c r="M66" s="429" t="s">
        <v>24</v>
      </c>
      <c r="N66" s="429"/>
      <c r="O66" s="429"/>
      <c r="P66" s="429"/>
      <c r="Q66" s="429" t="s">
        <v>25</v>
      </c>
      <c r="R66" s="429"/>
      <c r="S66" s="429"/>
      <c r="T66" s="429"/>
      <c r="U66" s="429"/>
      <c r="V66" s="429" t="s">
        <v>2</v>
      </c>
      <c r="W66" s="429"/>
      <c r="X66" s="449" t="s">
        <v>80</v>
      </c>
      <c r="Y66" s="449"/>
      <c r="Z66" s="449"/>
      <c r="AA66" s="449"/>
      <c r="AB66" s="449"/>
      <c r="AC66" s="426" t="s">
        <v>26</v>
      </c>
      <c r="AD66" s="426"/>
      <c r="AE66" s="426"/>
      <c r="AF66" s="444" t="s">
        <v>170</v>
      </c>
    </row>
    <row r="67" spans="1:32" s="5" customFormat="1" ht="15.75" customHeight="1" thickBot="1">
      <c r="A67" s="6"/>
      <c r="B67" s="490"/>
      <c r="C67" s="430"/>
      <c r="D67" s="430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0"/>
      <c r="S67" s="430"/>
      <c r="T67" s="430"/>
      <c r="U67" s="430"/>
      <c r="V67" s="430"/>
      <c r="W67" s="430"/>
      <c r="X67" s="450"/>
      <c r="Y67" s="450"/>
      <c r="Z67" s="450"/>
      <c r="AA67" s="450"/>
      <c r="AB67" s="450"/>
      <c r="AC67" s="427"/>
      <c r="AD67" s="427"/>
      <c r="AE67" s="427"/>
      <c r="AF67" s="445"/>
    </row>
    <row r="68" spans="1:33" ht="11.25" customHeight="1">
      <c r="A68" s="105">
        <v>321013100</v>
      </c>
      <c r="B68" s="488" t="s">
        <v>81</v>
      </c>
      <c r="C68" s="488"/>
      <c r="D68" s="488"/>
      <c r="E68" s="488"/>
      <c r="F68" s="488"/>
      <c r="G68" s="488"/>
      <c r="H68" s="488"/>
      <c r="I68" s="488"/>
      <c r="J68" s="488"/>
      <c r="K68" s="442">
        <v>60</v>
      </c>
      <c r="L68" s="442"/>
      <c r="M68" s="424" t="s">
        <v>34</v>
      </c>
      <c r="N68" s="424"/>
      <c r="O68" s="424"/>
      <c r="P68" s="424"/>
      <c r="Q68" s="464" t="s">
        <v>28</v>
      </c>
      <c r="R68" s="464"/>
      <c r="S68" s="464"/>
      <c r="T68" s="464"/>
      <c r="U68" s="464"/>
      <c r="V68" s="442" t="s">
        <v>172</v>
      </c>
      <c r="W68" s="442"/>
      <c r="X68" s="459">
        <v>90</v>
      </c>
      <c r="Y68" s="459"/>
      <c r="Z68" s="459"/>
      <c r="AA68" s="459"/>
      <c r="AB68" s="459"/>
      <c r="AC68" s="381">
        <v>93.13920000000002</v>
      </c>
      <c r="AD68" s="381"/>
      <c r="AE68" s="381"/>
      <c r="AF68" s="227">
        <f>AC68*$AE$3</f>
        <v>4284.403200000001</v>
      </c>
      <c r="AG68" s="95"/>
    </row>
    <row r="69" spans="1:33" ht="11.25" customHeight="1">
      <c r="A69" s="106">
        <v>321015100</v>
      </c>
      <c r="B69" s="491" t="s">
        <v>82</v>
      </c>
      <c r="C69" s="491"/>
      <c r="D69" s="491"/>
      <c r="E69" s="491"/>
      <c r="F69" s="491"/>
      <c r="G69" s="491"/>
      <c r="H69" s="491"/>
      <c r="I69" s="491"/>
      <c r="J69" s="491"/>
      <c r="K69" s="441"/>
      <c r="L69" s="441"/>
      <c r="M69" s="425"/>
      <c r="N69" s="425"/>
      <c r="O69" s="425"/>
      <c r="P69" s="425"/>
      <c r="Q69" s="465"/>
      <c r="R69" s="465"/>
      <c r="S69" s="465"/>
      <c r="T69" s="465"/>
      <c r="U69" s="465"/>
      <c r="V69" s="441"/>
      <c r="W69" s="441"/>
      <c r="X69" s="385">
        <v>140</v>
      </c>
      <c r="Y69" s="385"/>
      <c r="Z69" s="385"/>
      <c r="AA69" s="385"/>
      <c r="AB69" s="385"/>
      <c r="AC69" s="428">
        <v>102.10199999999999</v>
      </c>
      <c r="AD69" s="428"/>
      <c r="AE69" s="428"/>
      <c r="AF69" s="227">
        <f>AC69*$AE$3</f>
        <v>4696.691999999999</v>
      </c>
      <c r="AG69" s="95"/>
    </row>
    <row r="70" spans="1:33" ht="11.25" customHeight="1">
      <c r="A70" s="106">
        <v>321016100</v>
      </c>
      <c r="B70" s="491" t="s">
        <v>83</v>
      </c>
      <c r="C70" s="491"/>
      <c r="D70" s="491"/>
      <c r="E70" s="491"/>
      <c r="F70" s="491"/>
      <c r="G70" s="491"/>
      <c r="H70" s="491"/>
      <c r="I70" s="491"/>
      <c r="J70" s="491"/>
      <c r="K70" s="441"/>
      <c r="L70" s="441"/>
      <c r="M70" s="425"/>
      <c r="N70" s="425"/>
      <c r="O70" s="425"/>
      <c r="P70" s="425"/>
      <c r="Q70" s="465"/>
      <c r="R70" s="465"/>
      <c r="S70" s="465"/>
      <c r="T70" s="465"/>
      <c r="U70" s="465"/>
      <c r="V70" s="441"/>
      <c r="W70" s="441"/>
      <c r="X70" s="385">
        <v>160</v>
      </c>
      <c r="Y70" s="385"/>
      <c r="Z70" s="385"/>
      <c r="AA70" s="385"/>
      <c r="AB70" s="385"/>
      <c r="AC70" s="428">
        <v>116.9652</v>
      </c>
      <c r="AD70" s="428"/>
      <c r="AE70" s="428"/>
      <c r="AF70" s="227">
        <f>AC70*$AE$3</f>
        <v>5380.3992</v>
      </c>
      <c r="AG70" s="95"/>
    </row>
    <row r="71" spans="1:32" s="5" customFormat="1" ht="8.25" customHeight="1">
      <c r="A71" s="6"/>
      <c r="B71" s="492"/>
      <c r="C71" s="493"/>
      <c r="D71" s="493"/>
      <c r="E71" s="493"/>
      <c r="F71" s="493"/>
      <c r="G71" s="493"/>
      <c r="H71" s="493"/>
      <c r="I71" s="493"/>
      <c r="J71" s="493"/>
      <c r="K71" s="493"/>
      <c r="L71" s="494"/>
      <c r="M71" s="425"/>
      <c r="N71" s="425"/>
      <c r="O71" s="425"/>
      <c r="P71" s="425"/>
      <c r="Q71" s="441"/>
      <c r="R71" s="441"/>
      <c r="S71" s="441"/>
      <c r="T71" s="441"/>
      <c r="U71" s="441"/>
      <c r="V71" s="441"/>
      <c r="W71" s="441"/>
      <c r="X71" s="441"/>
      <c r="Y71" s="441"/>
      <c r="Z71" s="441"/>
      <c r="AA71" s="441"/>
      <c r="AB71" s="441"/>
      <c r="AC71" s="441"/>
      <c r="AD71" s="441"/>
      <c r="AE71" s="441"/>
      <c r="AF71" s="441"/>
    </row>
    <row r="72" spans="1:33" ht="12.75">
      <c r="A72" s="6">
        <v>1143101</v>
      </c>
      <c r="B72" s="423" t="s">
        <v>173</v>
      </c>
      <c r="C72" s="423"/>
      <c r="D72" s="423"/>
      <c r="E72" s="423"/>
      <c r="F72" s="423"/>
      <c r="G72" s="423"/>
      <c r="H72" s="423"/>
      <c r="I72" s="423"/>
      <c r="J72" s="423"/>
      <c r="K72" s="383">
        <v>40</v>
      </c>
      <c r="L72" s="383"/>
      <c r="M72" s="425"/>
      <c r="N72" s="425"/>
      <c r="O72" s="425"/>
      <c r="P72" s="425"/>
      <c r="Q72" s="384" t="s">
        <v>28</v>
      </c>
      <c r="R72" s="384"/>
      <c r="S72" s="384"/>
      <c r="T72" s="384"/>
      <c r="U72" s="384"/>
      <c r="V72" s="383" t="s">
        <v>172</v>
      </c>
      <c r="W72" s="383"/>
      <c r="X72" s="382">
        <v>65</v>
      </c>
      <c r="Y72" s="382"/>
      <c r="Z72" s="382"/>
      <c r="AA72" s="382"/>
      <c r="AB72" s="382"/>
      <c r="AC72" s="381">
        <v>125.84880000000001</v>
      </c>
      <c r="AD72" s="381"/>
      <c r="AE72" s="381"/>
      <c r="AF72" s="227">
        <f>AC72*$AE$3</f>
        <v>5789.044800000001</v>
      </c>
      <c r="AG72" s="95"/>
    </row>
    <row r="73" spans="1:33" ht="12.75">
      <c r="A73" s="6">
        <v>1143102</v>
      </c>
      <c r="B73" s="423" t="s">
        <v>174</v>
      </c>
      <c r="C73" s="423"/>
      <c r="D73" s="423"/>
      <c r="E73" s="423"/>
      <c r="F73" s="423"/>
      <c r="G73" s="423"/>
      <c r="H73" s="423"/>
      <c r="I73" s="423"/>
      <c r="J73" s="423"/>
      <c r="K73" s="383"/>
      <c r="L73" s="383"/>
      <c r="M73" s="425"/>
      <c r="N73" s="425"/>
      <c r="O73" s="425"/>
      <c r="P73" s="425"/>
      <c r="Q73" s="384"/>
      <c r="R73" s="384"/>
      <c r="S73" s="384"/>
      <c r="T73" s="384"/>
      <c r="U73" s="384"/>
      <c r="V73" s="383"/>
      <c r="W73" s="383"/>
      <c r="X73" s="382">
        <v>100</v>
      </c>
      <c r="Y73" s="382"/>
      <c r="Z73" s="382"/>
      <c r="AA73" s="382"/>
      <c r="AB73" s="382"/>
      <c r="AC73" s="381">
        <v>132.2244</v>
      </c>
      <c r="AD73" s="381"/>
      <c r="AE73" s="381"/>
      <c r="AF73" s="227">
        <f aca="true" t="shared" si="3" ref="AF73:AF125">AC73*$AE$3</f>
        <v>6082.3224</v>
      </c>
      <c r="AG73" s="95"/>
    </row>
    <row r="74" spans="1:33" ht="12.75">
      <c r="A74" s="6">
        <v>1143103</v>
      </c>
      <c r="B74" s="423" t="s">
        <v>175</v>
      </c>
      <c r="C74" s="423"/>
      <c r="D74" s="423"/>
      <c r="E74" s="423"/>
      <c r="F74" s="423"/>
      <c r="G74" s="423"/>
      <c r="H74" s="423"/>
      <c r="I74" s="423"/>
      <c r="J74" s="423"/>
      <c r="K74" s="383"/>
      <c r="L74" s="383"/>
      <c r="M74" s="425"/>
      <c r="N74" s="425"/>
      <c r="O74" s="425"/>
      <c r="P74" s="425"/>
      <c r="Q74" s="384"/>
      <c r="R74" s="384"/>
      <c r="S74" s="384"/>
      <c r="T74" s="384"/>
      <c r="U74" s="384"/>
      <c r="V74" s="383"/>
      <c r="W74" s="383"/>
      <c r="X74" s="382">
        <v>95</v>
      </c>
      <c r="Y74" s="382"/>
      <c r="Z74" s="382"/>
      <c r="AA74" s="382"/>
      <c r="AB74" s="382"/>
      <c r="AC74" s="381">
        <v>141.7812</v>
      </c>
      <c r="AD74" s="381"/>
      <c r="AE74" s="381"/>
      <c r="AF74" s="227">
        <f t="shared" si="3"/>
        <v>6521.935200000001</v>
      </c>
      <c r="AG74" s="95"/>
    </row>
    <row r="75" spans="1:33" ht="12.75">
      <c r="A75" s="6">
        <v>1143201</v>
      </c>
      <c r="B75" s="423" t="s">
        <v>176</v>
      </c>
      <c r="C75" s="423"/>
      <c r="D75" s="423"/>
      <c r="E75" s="423"/>
      <c r="F75" s="423"/>
      <c r="G75" s="423"/>
      <c r="H75" s="423"/>
      <c r="I75" s="423"/>
      <c r="J75" s="423"/>
      <c r="K75" s="383" t="s">
        <v>63</v>
      </c>
      <c r="L75" s="383"/>
      <c r="M75" s="425"/>
      <c r="N75" s="425"/>
      <c r="O75" s="425"/>
      <c r="P75" s="425"/>
      <c r="Q75" s="384"/>
      <c r="R75" s="384"/>
      <c r="S75" s="384"/>
      <c r="T75" s="384"/>
      <c r="U75" s="384"/>
      <c r="V75" s="383"/>
      <c r="W75" s="383"/>
      <c r="X75" s="382">
        <v>90</v>
      </c>
      <c r="Y75" s="382"/>
      <c r="Z75" s="382"/>
      <c r="AA75" s="382"/>
      <c r="AB75" s="382"/>
      <c r="AC75" s="381">
        <v>124.5816</v>
      </c>
      <c r="AD75" s="381"/>
      <c r="AE75" s="381"/>
      <c r="AF75" s="227">
        <f t="shared" si="3"/>
        <v>5730.7536</v>
      </c>
      <c r="AG75" s="95"/>
    </row>
    <row r="76" spans="1:33" ht="12.75">
      <c r="A76" s="6">
        <v>1143202</v>
      </c>
      <c r="B76" s="423" t="s">
        <v>177</v>
      </c>
      <c r="C76" s="423"/>
      <c r="D76" s="423"/>
      <c r="E76" s="423"/>
      <c r="F76" s="423"/>
      <c r="G76" s="423"/>
      <c r="H76" s="423"/>
      <c r="I76" s="423"/>
      <c r="J76" s="423"/>
      <c r="K76" s="383"/>
      <c r="L76" s="383"/>
      <c r="M76" s="425"/>
      <c r="N76" s="425"/>
      <c r="O76" s="425"/>
      <c r="P76" s="425"/>
      <c r="Q76" s="384"/>
      <c r="R76" s="384"/>
      <c r="S76" s="384"/>
      <c r="T76" s="384"/>
      <c r="U76" s="384"/>
      <c r="V76" s="383"/>
      <c r="W76" s="383"/>
      <c r="X76" s="382">
        <v>120</v>
      </c>
      <c r="Y76" s="382"/>
      <c r="Z76" s="382"/>
      <c r="AA76" s="382"/>
      <c r="AB76" s="382"/>
      <c r="AC76" s="381">
        <v>132.05280000000002</v>
      </c>
      <c r="AD76" s="381"/>
      <c r="AE76" s="381"/>
      <c r="AF76" s="227">
        <f t="shared" si="3"/>
        <v>6074.428800000001</v>
      </c>
      <c r="AG76" s="95"/>
    </row>
    <row r="77" spans="1:33" ht="12.75">
      <c r="A77" s="6">
        <v>1143203</v>
      </c>
      <c r="B77" s="423" t="s">
        <v>178</v>
      </c>
      <c r="C77" s="423"/>
      <c r="D77" s="423"/>
      <c r="E77" s="423"/>
      <c r="F77" s="423"/>
      <c r="G77" s="423"/>
      <c r="H77" s="423"/>
      <c r="I77" s="423"/>
      <c r="J77" s="423"/>
      <c r="K77" s="383"/>
      <c r="L77" s="383"/>
      <c r="M77" s="425"/>
      <c r="N77" s="425"/>
      <c r="O77" s="425"/>
      <c r="P77" s="425"/>
      <c r="Q77" s="384"/>
      <c r="R77" s="384"/>
      <c r="S77" s="384"/>
      <c r="T77" s="384"/>
      <c r="U77" s="384"/>
      <c r="V77" s="383"/>
      <c r="W77" s="383"/>
      <c r="X77" s="382">
        <v>140</v>
      </c>
      <c r="Y77" s="382"/>
      <c r="Z77" s="382"/>
      <c r="AA77" s="382"/>
      <c r="AB77" s="382"/>
      <c r="AC77" s="381">
        <v>142.9956</v>
      </c>
      <c r="AD77" s="381"/>
      <c r="AE77" s="381"/>
      <c r="AF77" s="227">
        <f t="shared" si="3"/>
        <v>6577.7976</v>
      </c>
      <c r="AG77" s="95"/>
    </row>
    <row r="78" spans="1:33" ht="12.75">
      <c r="A78" s="6">
        <v>1143204</v>
      </c>
      <c r="B78" s="423" t="s">
        <v>179</v>
      </c>
      <c r="C78" s="423"/>
      <c r="D78" s="423"/>
      <c r="E78" s="423"/>
      <c r="F78" s="423"/>
      <c r="G78" s="423"/>
      <c r="H78" s="423"/>
      <c r="I78" s="423"/>
      <c r="J78" s="423"/>
      <c r="K78" s="383"/>
      <c r="L78" s="383"/>
      <c r="M78" s="425"/>
      <c r="N78" s="425"/>
      <c r="O78" s="425"/>
      <c r="P78" s="425"/>
      <c r="Q78" s="384"/>
      <c r="R78" s="384"/>
      <c r="S78" s="384"/>
      <c r="T78" s="384"/>
      <c r="U78" s="384"/>
      <c r="V78" s="383"/>
      <c r="W78" s="383"/>
      <c r="X78" s="382">
        <v>160</v>
      </c>
      <c r="Y78" s="382"/>
      <c r="Z78" s="382"/>
      <c r="AA78" s="382"/>
      <c r="AB78" s="382"/>
      <c r="AC78" s="381">
        <v>159.2448</v>
      </c>
      <c r="AD78" s="381"/>
      <c r="AE78" s="381"/>
      <c r="AF78" s="227">
        <f t="shared" si="3"/>
        <v>7325.2608</v>
      </c>
      <c r="AG78" s="95"/>
    </row>
    <row r="79" spans="1:33" ht="12.75">
      <c r="A79" s="6">
        <v>1143205</v>
      </c>
      <c r="B79" s="423" t="s">
        <v>180</v>
      </c>
      <c r="C79" s="423"/>
      <c r="D79" s="423"/>
      <c r="E79" s="423"/>
      <c r="F79" s="423"/>
      <c r="G79" s="423"/>
      <c r="H79" s="423"/>
      <c r="I79" s="423"/>
      <c r="J79" s="423"/>
      <c r="K79" s="383"/>
      <c r="L79" s="383"/>
      <c r="M79" s="425"/>
      <c r="N79" s="425"/>
      <c r="O79" s="425"/>
      <c r="P79" s="425"/>
      <c r="Q79" s="384"/>
      <c r="R79" s="384"/>
      <c r="S79" s="384"/>
      <c r="T79" s="384"/>
      <c r="U79" s="384"/>
      <c r="V79" s="383"/>
      <c r="W79" s="383"/>
      <c r="X79" s="382">
        <v>170</v>
      </c>
      <c r="Y79" s="382"/>
      <c r="Z79" s="382"/>
      <c r="AA79" s="382"/>
      <c r="AB79" s="382"/>
      <c r="AC79" s="381">
        <v>164.41920000000002</v>
      </c>
      <c r="AD79" s="381"/>
      <c r="AE79" s="381"/>
      <c r="AF79" s="227">
        <f t="shared" si="3"/>
        <v>7563.283200000001</v>
      </c>
      <c r="AG79" s="95"/>
    </row>
    <row r="80" spans="1:33" ht="12.75">
      <c r="A80" s="6">
        <v>1143206</v>
      </c>
      <c r="B80" s="423" t="s">
        <v>181</v>
      </c>
      <c r="C80" s="423"/>
      <c r="D80" s="423"/>
      <c r="E80" s="423"/>
      <c r="F80" s="423"/>
      <c r="G80" s="423"/>
      <c r="H80" s="423"/>
      <c r="I80" s="423"/>
      <c r="J80" s="423"/>
      <c r="K80" s="383"/>
      <c r="L80" s="383"/>
      <c r="M80" s="425"/>
      <c r="N80" s="425"/>
      <c r="O80" s="425"/>
      <c r="P80" s="425"/>
      <c r="Q80" s="384"/>
      <c r="R80" s="384"/>
      <c r="S80" s="384"/>
      <c r="T80" s="384"/>
      <c r="U80" s="384"/>
      <c r="V80" s="383"/>
      <c r="W80" s="383"/>
      <c r="X80" s="382">
        <v>240</v>
      </c>
      <c r="Y80" s="382"/>
      <c r="Z80" s="382"/>
      <c r="AA80" s="382"/>
      <c r="AB80" s="382"/>
      <c r="AC80" s="381">
        <v>168.4188</v>
      </c>
      <c r="AD80" s="381"/>
      <c r="AE80" s="381"/>
      <c r="AF80" s="227">
        <f t="shared" si="3"/>
        <v>7747.2648</v>
      </c>
      <c r="AG80" s="95"/>
    </row>
    <row r="81" spans="1:33" ht="12.75">
      <c r="A81" s="6">
        <v>1143207</v>
      </c>
      <c r="B81" s="423" t="s">
        <v>182</v>
      </c>
      <c r="C81" s="423"/>
      <c r="D81" s="423"/>
      <c r="E81" s="423"/>
      <c r="F81" s="423"/>
      <c r="G81" s="423"/>
      <c r="H81" s="423"/>
      <c r="I81" s="423"/>
      <c r="J81" s="423"/>
      <c r="K81" s="383"/>
      <c r="L81" s="383"/>
      <c r="M81" s="425"/>
      <c r="N81" s="425"/>
      <c r="O81" s="425"/>
      <c r="P81" s="425"/>
      <c r="Q81" s="384"/>
      <c r="R81" s="384"/>
      <c r="S81" s="384"/>
      <c r="T81" s="384"/>
      <c r="U81" s="384"/>
      <c r="V81" s="383"/>
      <c r="W81" s="383"/>
      <c r="X81" s="382">
        <v>240</v>
      </c>
      <c r="Y81" s="382"/>
      <c r="Z81" s="382"/>
      <c r="AA81" s="382"/>
      <c r="AB81" s="382"/>
      <c r="AC81" s="381">
        <v>172.04880000000003</v>
      </c>
      <c r="AD81" s="381"/>
      <c r="AE81" s="381"/>
      <c r="AF81" s="227">
        <f t="shared" si="3"/>
        <v>7914.244800000001</v>
      </c>
      <c r="AG81" s="95"/>
    </row>
    <row r="82" spans="1:33" ht="12.75">
      <c r="A82" s="6">
        <v>1143208</v>
      </c>
      <c r="B82" s="423" t="s">
        <v>183</v>
      </c>
      <c r="C82" s="423"/>
      <c r="D82" s="423"/>
      <c r="E82" s="423"/>
      <c r="F82" s="423"/>
      <c r="G82" s="423"/>
      <c r="H82" s="423"/>
      <c r="I82" s="423"/>
      <c r="J82" s="423"/>
      <c r="K82" s="383"/>
      <c r="L82" s="383"/>
      <c r="M82" s="425"/>
      <c r="N82" s="425"/>
      <c r="O82" s="425"/>
      <c r="P82" s="425"/>
      <c r="Q82" s="384"/>
      <c r="R82" s="384"/>
      <c r="S82" s="384"/>
      <c r="T82" s="384"/>
      <c r="U82" s="384"/>
      <c r="V82" s="383"/>
      <c r="W82" s="383"/>
      <c r="X82" s="382">
        <v>270</v>
      </c>
      <c r="Y82" s="382"/>
      <c r="Z82" s="382"/>
      <c r="AA82" s="382"/>
      <c r="AB82" s="382"/>
      <c r="AC82" s="381">
        <v>173.85720000000003</v>
      </c>
      <c r="AD82" s="381"/>
      <c r="AE82" s="381"/>
      <c r="AF82" s="227">
        <f t="shared" si="3"/>
        <v>7997.431200000002</v>
      </c>
      <c r="AG82" s="95"/>
    </row>
    <row r="83" spans="1:33" ht="12.75">
      <c r="A83" s="6">
        <v>1143209</v>
      </c>
      <c r="B83" s="423" t="s">
        <v>184</v>
      </c>
      <c r="C83" s="423"/>
      <c r="D83" s="423"/>
      <c r="E83" s="423"/>
      <c r="F83" s="423"/>
      <c r="G83" s="423"/>
      <c r="H83" s="423"/>
      <c r="I83" s="423"/>
      <c r="J83" s="423"/>
      <c r="K83" s="383"/>
      <c r="L83" s="383"/>
      <c r="M83" s="425"/>
      <c r="N83" s="425"/>
      <c r="O83" s="425"/>
      <c r="P83" s="425"/>
      <c r="Q83" s="384"/>
      <c r="R83" s="384"/>
      <c r="S83" s="384"/>
      <c r="T83" s="384"/>
      <c r="U83" s="384"/>
      <c r="V83" s="383"/>
      <c r="W83" s="383"/>
      <c r="X83" s="382">
        <v>240</v>
      </c>
      <c r="Y83" s="382"/>
      <c r="Z83" s="382"/>
      <c r="AA83" s="382"/>
      <c r="AB83" s="382"/>
      <c r="AC83" s="381">
        <v>181.26239999999999</v>
      </c>
      <c r="AD83" s="381"/>
      <c r="AE83" s="381"/>
      <c r="AF83" s="227">
        <f t="shared" si="3"/>
        <v>8338.070399999999</v>
      </c>
      <c r="AG83" s="95"/>
    </row>
    <row r="84" spans="1:33" ht="12.75">
      <c r="A84" s="6">
        <v>1143121</v>
      </c>
      <c r="B84" s="423" t="s">
        <v>185</v>
      </c>
      <c r="C84" s="423"/>
      <c r="D84" s="423"/>
      <c r="E84" s="423"/>
      <c r="F84" s="423"/>
      <c r="G84" s="423"/>
      <c r="H84" s="423"/>
      <c r="I84" s="423"/>
      <c r="J84" s="423"/>
      <c r="K84" s="383">
        <v>60</v>
      </c>
      <c r="L84" s="383"/>
      <c r="M84" s="425"/>
      <c r="N84" s="425"/>
      <c r="O84" s="425"/>
      <c r="P84" s="425"/>
      <c r="Q84" s="384"/>
      <c r="R84" s="384"/>
      <c r="S84" s="384"/>
      <c r="T84" s="384"/>
      <c r="U84" s="384"/>
      <c r="V84" s="383"/>
      <c r="W84" s="383"/>
      <c r="X84" s="382">
        <v>90</v>
      </c>
      <c r="Y84" s="382"/>
      <c r="Z84" s="382"/>
      <c r="AA84" s="382"/>
      <c r="AB84" s="382"/>
      <c r="AC84" s="381">
        <v>85.08720000000001</v>
      </c>
      <c r="AD84" s="381"/>
      <c r="AE84" s="381"/>
      <c r="AF84" s="227">
        <f t="shared" si="3"/>
        <v>3914.0112000000004</v>
      </c>
      <c r="AG84" s="95"/>
    </row>
    <row r="85" spans="1:33" ht="12.75">
      <c r="A85" s="6">
        <v>1143122</v>
      </c>
      <c r="B85" s="423" t="s">
        <v>186</v>
      </c>
      <c r="C85" s="423"/>
      <c r="D85" s="423"/>
      <c r="E85" s="423"/>
      <c r="F85" s="423"/>
      <c r="G85" s="423"/>
      <c r="H85" s="423"/>
      <c r="I85" s="423"/>
      <c r="J85" s="423"/>
      <c r="K85" s="383"/>
      <c r="L85" s="383"/>
      <c r="M85" s="425"/>
      <c r="N85" s="425"/>
      <c r="O85" s="425"/>
      <c r="P85" s="425"/>
      <c r="Q85" s="384"/>
      <c r="R85" s="384"/>
      <c r="S85" s="384"/>
      <c r="T85" s="384"/>
      <c r="U85" s="384"/>
      <c r="V85" s="383"/>
      <c r="W85" s="383"/>
      <c r="X85" s="382">
        <v>90</v>
      </c>
      <c r="Y85" s="382"/>
      <c r="Z85" s="382"/>
      <c r="AA85" s="382"/>
      <c r="AB85" s="382"/>
      <c r="AC85" s="381">
        <v>89.3508</v>
      </c>
      <c r="AD85" s="381"/>
      <c r="AE85" s="381"/>
      <c r="AF85" s="227">
        <f t="shared" si="3"/>
        <v>4110.1368</v>
      </c>
      <c r="AG85" s="95"/>
    </row>
    <row r="86" spans="1:33" ht="12.75">
      <c r="A86" s="6">
        <v>1143123</v>
      </c>
      <c r="B86" s="423" t="s">
        <v>187</v>
      </c>
      <c r="C86" s="423"/>
      <c r="D86" s="423"/>
      <c r="E86" s="423"/>
      <c r="F86" s="423"/>
      <c r="G86" s="423"/>
      <c r="H86" s="423"/>
      <c r="I86" s="423"/>
      <c r="J86" s="423"/>
      <c r="K86" s="383"/>
      <c r="L86" s="383"/>
      <c r="M86" s="425"/>
      <c r="N86" s="425"/>
      <c r="O86" s="425"/>
      <c r="P86" s="425"/>
      <c r="Q86" s="384"/>
      <c r="R86" s="384"/>
      <c r="S86" s="384"/>
      <c r="T86" s="384"/>
      <c r="U86" s="384"/>
      <c r="V86" s="383"/>
      <c r="W86" s="383"/>
      <c r="X86" s="382">
        <v>120</v>
      </c>
      <c r="Y86" s="382"/>
      <c r="Z86" s="382"/>
      <c r="AA86" s="382"/>
      <c r="AB86" s="382"/>
      <c r="AC86" s="381">
        <v>98.18159999999999</v>
      </c>
      <c r="AD86" s="381"/>
      <c r="AE86" s="381"/>
      <c r="AF86" s="227">
        <f t="shared" si="3"/>
        <v>4516.3535999999995</v>
      </c>
      <c r="AG86" s="95"/>
    </row>
    <row r="87" spans="1:33" ht="12.75">
      <c r="A87" s="6">
        <v>1143124</v>
      </c>
      <c r="B87" s="423" t="s">
        <v>188</v>
      </c>
      <c r="C87" s="423"/>
      <c r="D87" s="423"/>
      <c r="E87" s="423"/>
      <c r="F87" s="423"/>
      <c r="G87" s="423"/>
      <c r="H87" s="423"/>
      <c r="I87" s="423"/>
      <c r="J87" s="423"/>
      <c r="K87" s="383"/>
      <c r="L87" s="383"/>
      <c r="M87" s="425"/>
      <c r="N87" s="425"/>
      <c r="O87" s="425"/>
      <c r="P87" s="425"/>
      <c r="Q87" s="384"/>
      <c r="R87" s="384"/>
      <c r="S87" s="384"/>
      <c r="T87" s="384"/>
      <c r="U87" s="384"/>
      <c r="V87" s="383"/>
      <c r="W87" s="383"/>
      <c r="X87" s="382">
        <v>140</v>
      </c>
      <c r="Y87" s="382"/>
      <c r="Z87" s="382"/>
      <c r="AA87" s="382"/>
      <c r="AB87" s="382"/>
      <c r="AC87" s="381">
        <v>113.49360000000001</v>
      </c>
      <c r="AD87" s="381"/>
      <c r="AE87" s="381"/>
      <c r="AF87" s="227">
        <f t="shared" si="3"/>
        <v>5220.705600000001</v>
      </c>
      <c r="AG87" s="95"/>
    </row>
    <row r="88" spans="1:33" ht="12.75">
      <c r="A88" s="6">
        <v>1143401</v>
      </c>
      <c r="B88" s="423" t="s">
        <v>189</v>
      </c>
      <c r="C88" s="423"/>
      <c r="D88" s="423"/>
      <c r="E88" s="423"/>
      <c r="F88" s="423"/>
      <c r="G88" s="423"/>
      <c r="H88" s="423"/>
      <c r="I88" s="423"/>
      <c r="J88" s="423"/>
      <c r="K88" s="383" t="s">
        <v>64</v>
      </c>
      <c r="L88" s="383"/>
      <c r="M88" s="425"/>
      <c r="N88" s="425"/>
      <c r="O88" s="425"/>
      <c r="P88" s="425"/>
      <c r="Q88" s="384"/>
      <c r="R88" s="384"/>
      <c r="S88" s="384"/>
      <c r="T88" s="384"/>
      <c r="U88" s="384"/>
      <c r="V88" s="383"/>
      <c r="W88" s="383"/>
      <c r="X88" s="382">
        <v>280</v>
      </c>
      <c r="Y88" s="382"/>
      <c r="Z88" s="382"/>
      <c r="AA88" s="382"/>
      <c r="AB88" s="382"/>
      <c r="AC88" s="381">
        <v>172.51080000000002</v>
      </c>
      <c r="AD88" s="381"/>
      <c r="AE88" s="381"/>
      <c r="AF88" s="227">
        <f t="shared" si="3"/>
        <v>7935.496800000001</v>
      </c>
      <c r="AG88" s="95"/>
    </row>
    <row r="89" spans="1:33" ht="12.75">
      <c r="A89" s="6">
        <v>1143403</v>
      </c>
      <c r="B89" s="423" t="s">
        <v>190</v>
      </c>
      <c r="C89" s="423"/>
      <c r="D89" s="423"/>
      <c r="E89" s="423"/>
      <c r="F89" s="423"/>
      <c r="G89" s="423"/>
      <c r="H89" s="423"/>
      <c r="I89" s="423"/>
      <c r="J89" s="423"/>
      <c r="K89" s="383"/>
      <c r="L89" s="383"/>
      <c r="M89" s="425"/>
      <c r="N89" s="425"/>
      <c r="O89" s="425"/>
      <c r="P89" s="425"/>
      <c r="Q89" s="384"/>
      <c r="R89" s="384"/>
      <c r="S89" s="384"/>
      <c r="T89" s="384"/>
      <c r="U89" s="384"/>
      <c r="V89" s="383"/>
      <c r="W89" s="383"/>
      <c r="X89" s="382">
        <v>280</v>
      </c>
      <c r="Y89" s="382"/>
      <c r="Z89" s="382"/>
      <c r="AA89" s="382"/>
      <c r="AB89" s="382"/>
      <c r="AC89" s="381">
        <v>205.51080000000002</v>
      </c>
      <c r="AD89" s="381"/>
      <c r="AE89" s="381"/>
      <c r="AF89" s="227">
        <f t="shared" si="3"/>
        <v>9453.4968</v>
      </c>
      <c r="AG89" s="95"/>
    </row>
    <row r="90" spans="1:33" ht="12.75">
      <c r="A90" s="6">
        <v>1143404</v>
      </c>
      <c r="B90" s="423" t="s">
        <v>191</v>
      </c>
      <c r="C90" s="423"/>
      <c r="D90" s="423"/>
      <c r="E90" s="423"/>
      <c r="F90" s="423"/>
      <c r="G90" s="423"/>
      <c r="H90" s="423"/>
      <c r="I90" s="423"/>
      <c r="J90" s="423"/>
      <c r="K90" s="383"/>
      <c r="L90" s="383"/>
      <c r="M90" s="425"/>
      <c r="N90" s="425"/>
      <c r="O90" s="425"/>
      <c r="P90" s="425"/>
      <c r="Q90" s="384"/>
      <c r="R90" s="384"/>
      <c r="S90" s="384"/>
      <c r="T90" s="384"/>
      <c r="U90" s="384"/>
      <c r="V90" s="383"/>
      <c r="W90" s="383"/>
      <c r="X90" s="382">
        <v>320</v>
      </c>
      <c r="Y90" s="382"/>
      <c r="Z90" s="382"/>
      <c r="AA90" s="382"/>
      <c r="AB90" s="382"/>
      <c r="AC90" s="381">
        <v>219.384</v>
      </c>
      <c r="AD90" s="381"/>
      <c r="AE90" s="381"/>
      <c r="AF90" s="227">
        <f t="shared" si="3"/>
        <v>10091.663999999999</v>
      </c>
      <c r="AG90" s="95"/>
    </row>
    <row r="91" spans="1:33" ht="12.75">
      <c r="A91" s="6">
        <v>1143406</v>
      </c>
      <c r="B91" s="423" t="s">
        <v>192</v>
      </c>
      <c r="C91" s="423"/>
      <c r="D91" s="423"/>
      <c r="E91" s="423"/>
      <c r="F91" s="423"/>
      <c r="G91" s="423"/>
      <c r="H91" s="423"/>
      <c r="I91" s="423"/>
      <c r="J91" s="423"/>
      <c r="K91" s="383"/>
      <c r="L91" s="383"/>
      <c r="M91" s="425"/>
      <c r="N91" s="425"/>
      <c r="O91" s="425"/>
      <c r="P91" s="425"/>
      <c r="Q91" s="384"/>
      <c r="R91" s="384"/>
      <c r="S91" s="384"/>
      <c r="T91" s="384"/>
      <c r="U91" s="384"/>
      <c r="V91" s="383"/>
      <c r="W91" s="383"/>
      <c r="X91" s="382">
        <v>410</v>
      </c>
      <c r="Y91" s="382"/>
      <c r="Z91" s="382"/>
      <c r="AA91" s="382"/>
      <c r="AB91" s="382"/>
      <c r="AC91" s="381">
        <v>252.2124</v>
      </c>
      <c r="AD91" s="381"/>
      <c r="AE91" s="381"/>
      <c r="AF91" s="227">
        <f t="shared" si="3"/>
        <v>11601.7704</v>
      </c>
      <c r="AG91" s="95"/>
    </row>
    <row r="92" spans="1:33" ht="12.75">
      <c r="A92" s="6">
        <v>1143407</v>
      </c>
      <c r="B92" s="423" t="s">
        <v>193</v>
      </c>
      <c r="C92" s="423"/>
      <c r="D92" s="423"/>
      <c r="E92" s="423"/>
      <c r="F92" s="423"/>
      <c r="G92" s="423"/>
      <c r="H92" s="423"/>
      <c r="I92" s="423"/>
      <c r="J92" s="423"/>
      <c r="K92" s="383"/>
      <c r="L92" s="383"/>
      <c r="M92" s="425"/>
      <c r="N92" s="425"/>
      <c r="O92" s="425"/>
      <c r="P92" s="425"/>
      <c r="Q92" s="384"/>
      <c r="R92" s="384"/>
      <c r="S92" s="384"/>
      <c r="T92" s="384"/>
      <c r="U92" s="384"/>
      <c r="V92" s="383"/>
      <c r="W92" s="383"/>
      <c r="X92" s="382">
        <v>450</v>
      </c>
      <c r="Y92" s="382"/>
      <c r="Z92" s="382"/>
      <c r="AA92" s="382"/>
      <c r="AB92" s="382"/>
      <c r="AC92" s="381">
        <v>310.2924</v>
      </c>
      <c r="AD92" s="381"/>
      <c r="AE92" s="381"/>
      <c r="AF92" s="227">
        <f t="shared" si="3"/>
        <v>14273.4504</v>
      </c>
      <c r="AG92" s="95"/>
    </row>
    <row r="93" spans="1:33" ht="12.75">
      <c r="A93" s="6">
        <v>1143301</v>
      </c>
      <c r="B93" s="423" t="s">
        <v>194</v>
      </c>
      <c r="C93" s="423"/>
      <c r="D93" s="423"/>
      <c r="E93" s="423"/>
      <c r="F93" s="423"/>
      <c r="G93" s="423"/>
      <c r="H93" s="423"/>
      <c r="I93" s="423"/>
      <c r="J93" s="423"/>
      <c r="K93" s="383" t="s">
        <v>63</v>
      </c>
      <c r="L93" s="383"/>
      <c r="M93" s="425"/>
      <c r="N93" s="425"/>
      <c r="O93" s="425"/>
      <c r="P93" s="425"/>
      <c r="Q93" s="384" t="s">
        <v>65</v>
      </c>
      <c r="R93" s="384"/>
      <c r="S93" s="384"/>
      <c r="T93" s="384"/>
      <c r="U93" s="384"/>
      <c r="V93" s="383" t="s">
        <v>172</v>
      </c>
      <c r="W93" s="383"/>
      <c r="X93" s="382">
        <v>90</v>
      </c>
      <c r="Y93" s="382"/>
      <c r="Z93" s="382"/>
      <c r="AA93" s="382"/>
      <c r="AB93" s="382"/>
      <c r="AC93" s="381">
        <v>181.40760000000003</v>
      </c>
      <c r="AD93" s="381"/>
      <c r="AE93" s="381"/>
      <c r="AF93" s="227">
        <f t="shared" si="3"/>
        <v>8344.749600000001</v>
      </c>
      <c r="AG93" s="95"/>
    </row>
    <row r="94" spans="1:33" ht="12.75">
      <c r="A94" s="6">
        <v>1143302</v>
      </c>
      <c r="B94" s="423" t="s">
        <v>195</v>
      </c>
      <c r="C94" s="423"/>
      <c r="D94" s="423"/>
      <c r="E94" s="423"/>
      <c r="F94" s="423"/>
      <c r="G94" s="423"/>
      <c r="H94" s="423"/>
      <c r="I94" s="423"/>
      <c r="J94" s="423"/>
      <c r="K94" s="383"/>
      <c r="L94" s="383"/>
      <c r="M94" s="425"/>
      <c r="N94" s="425"/>
      <c r="O94" s="425"/>
      <c r="P94" s="425"/>
      <c r="Q94" s="384"/>
      <c r="R94" s="384"/>
      <c r="S94" s="384"/>
      <c r="T94" s="384"/>
      <c r="U94" s="384"/>
      <c r="V94" s="383"/>
      <c r="W94" s="383"/>
      <c r="X94" s="382">
        <v>160</v>
      </c>
      <c r="Y94" s="382"/>
      <c r="Z94" s="382"/>
      <c r="AA94" s="382"/>
      <c r="AB94" s="382"/>
      <c r="AC94" s="381">
        <v>214.038</v>
      </c>
      <c r="AD94" s="381"/>
      <c r="AE94" s="381"/>
      <c r="AF94" s="227">
        <f t="shared" si="3"/>
        <v>9845.748</v>
      </c>
      <c r="AG94" s="95"/>
    </row>
    <row r="95" spans="1:33" ht="12.75">
      <c r="A95" s="6">
        <v>1143303</v>
      </c>
      <c r="B95" s="423" t="s">
        <v>196</v>
      </c>
      <c r="C95" s="423"/>
      <c r="D95" s="423"/>
      <c r="E95" s="423"/>
      <c r="F95" s="423"/>
      <c r="G95" s="423"/>
      <c r="H95" s="423"/>
      <c r="I95" s="423"/>
      <c r="J95" s="423"/>
      <c r="K95" s="383"/>
      <c r="L95" s="383"/>
      <c r="M95" s="425"/>
      <c r="N95" s="425"/>
      <c r="O95" s="425"/>
      <c r="P95" s="425"/>
      <c r="Q95" s="384"/>
      <c r="R95" s="384"/>
      <c r="S95" s="384"/>
      <c r="T95" s="384"/>
      <c r="U95" s="384"/>
      <c r="V95" s="383"/>
      <c r="W95" s="383"/>
      <c r="X95" s="382">
        <v>170</v>
      </c>
      <c r="Y95" s="382"/>
      <c r="Z95" s="382"/>
      <c r="AA95" s="382"/>
      <c r="AB95" s="382"/>
      <c r="AC95" s="381">
        <v>217.83960000000002</v>
      </c>
      <c r="AD95" s="381"/>
      <c r="AE95" s="381"/>
      <c r="AF95" s="227">
        <f t="shared" si="3"/>
        <v>10020.6216</v>
      </c>
      <c r="AG95" s="95"/>
    </row>
    <row r="96" spans="1:33" ht="12.75">
      <c r="A96" s="6">
        <v>1143304</v>
      </c>
      <c r="B96" s="423" t="s">
        <v>197</v>
      </c>
      <c r="C96" s="423"/>
      <c r="D96" s="423"/>
      <c r="E96" s="423"/>
      <c r="F96" s="423"/>
      <c r="G96" s="423"/>
      <c r="H96" s="423"/>
      <c r="I96" s="423"/>
      <c r="J96" s="423"/>
      <c r="K96" s="383"/>
      <c r="L96" s="383"/>
      <c r="M96" s="425"/>
      <c r="N96" s="425"/>
      <c r="O96" s="425"/>
      <c r="P96" s="425"/>
      <c r="Q96" s="384"/>
      <c r="R96" s="384"/>
      <c r="S96" s="384"/>
      <c r="T96" s="384"/>
      <c r="U96" s="384"/>
      <c r="V96" s="383"/>
      <c r="W96" s="383"/>
      <c r="X96" s="382">
        <v>270</v>
      </c>
      <c r="Y96" s="382"/>
      <c r="Z96" s="382"/>
      <c r="AA96" s="382"/>
      <c r="AB96" s="382"/>
      <c r="AC96" s="381">
        <v>242.88</v>
      </c>
      <c r="AD96" s="381"/>
      <c r="AE96" s="381"/>
      <c r="AF96" s="227">
        <f t="shared" si="3"/>
        <v>11172.48</v>
      </c>
      <c r="AG96" s="95"/>
    </row>
    <row r="97" spans="1:33" ht="12.75">
      <c r="A97" s="6">
        <v>1143501</v>
      </c>
      <c r="B97" s="423" t="s">
        <v>198</v>
      </c>
      <c r="C97" s="423"/>
      <c r="D97" s="423"/>
      <c r="E97" s="423"/>
      <c r="F97" s="423"/>
      <c r="G97" s="423"/>
      <c r="H97" s="423"/>
      <c r="I97" s="423"/>
      <c r="J97" s="423"/>
      <c r="K97" s="383" t="s">
        <v>64</v>
      </c>
      <c r="L97" s="383"/>
      <c r="M97" s="425"/>
      <c r="N97" s="425"/>
      <c r="O97" s="425"/>
      <c r="P97" s="425"/>
      <c r="Q97" s="384"/>
      <c r="R97" s="384"/>
      <c r="S97" s="384"/>
      <c r="T97" s="384"/>
      <c r="U97" s="384"/>
      <c r="V97" s="383"/>
      <c r="W97" s="383"/>
      <c r="X97" s="382">
        <v>280</v>
      </c>
      <c r="Y97" s="382"/>
      <c r="Z97" s="382"/>
      <c r="AA97" s="382"/>
      <c r="AB97" s="382"/>
      <c r="AC97" s="381">
        <v>286.2684</v>
      </c>
      <c r="AD97" s="381"/>
      <c r="AE97" s="381"/>
      <c r="AF97" s="227">
        <f t="shared" si="3"/>
        <v>13168.346399999999</v>
      </c>
      <c r="AG97" s="95"/>
    </row>
    <row r="98" spans="1:33" ht="12.75">
      <c r="A98" s="6">
        <v>1143502</v>
      </c>
      <c r="B98" s="423" t="s">
        <v>199</v>
      </c>
      <c r="C98" s="423"/>
      <c r="D98" s="423"/>
      <c r="E98" s="423"/>
      <c r="F98" s="423"/>
      <c r="G98" s="423"/>
      <c r="H98" s="423"/>
      <c r="I98" s="423"/>
      <c r="J98" s="423"/>
      <c r="K98" s="383"/>
      <c r="L98" s="383"/>
      <c r="M98" s="425"/>
      <c r="N98" s="425"/>
      <c r="O98" s="425"/>
      <c r="P98" s="425"/>
      <c r="Q98" s="384"/>
      <c r="R98" s="384"/>
      <c r="S98" s="384"/>
      <c r="T98" s="384"/>
      <c r="U98" s="384"/>
      <c r="V98" s="383"/>
      <c r="W98" s="383"/>
      <c r="X98" s="382">
        <v>320</v>
      </c>
      <c r="Y98" s="382"/>
      <c r="Z98" s="382"/>
      <c r="AA98" s="382"/>
      <c r="AB98" s="382"/>
      <c r="AC98" s="381">
        <v>312.0744</v>
      </c>
      <c r="AD98" s="381"/>
      <c r="AE98" s="381"/>
      <c r="AF98" s="227">
        <f t="shared" si="3"/>
        <v>14355.422400000001</v>
      </c>
      <c r="AG98" s="95"/>
    </row>
    <row r="99" spans="1:33" ht="12.75">
      <c r="A99" s="6">
        <v>1143503</v>
      </c>
      <c r="B99" s="423" t="s">
        <v>200</v>
      </c>
      <c r="C99" s="423"/>
      <c r="D99" s="423"/>
      <c r="E99" s="423"/>
      <c r="F99" s="423"/>
      <c r="G99" s="423"/>
      <c r="H99" s="423"/>
      <c r="I99" s="423"/>
      <c r="J99" s="423"/>
      <c r="K99" s="383"/>
      <c r="L99" s="383"/>
      <c r="M99" s="425"/>
      <c r="N99" s="425"/>
      <c r="O99" s="425"/>
      <c r="P99" s="425"/>
      <c r="Q99" s="384"/>
      <c r="R99" s="384"/>
      <c r="S99" s="384"/>
      <c r="T99" s="384"/>
      <c r="U99" s="384"/>
      <c r="V99" s="383"/>
      <c r="W99" s="383"/>
      <c r="X99" s="382">
        <v>410</v>
      </c>
      <c r="Y99" s="382"/>
      <c r="Z99" s="382"/>
      <c r="AA99" s="382"/>
      <c r="AB99" s="382"/>
      <c r="AC99" s="381">
        <v>351.56879999999995</v>
      </c>
      <c r="AD99" s="381"/>
      <c r="AE99" s="381"/>
      <c r="AF99" s="227">
        <f t="shared" si="3"/>
        <v>16172.164799999999</v>
      </c>
      <c r="AG99" s="95"/>
    </row>
    <row r="100" spans="1:33" ht="12.75">
      <c r="A100" s="6">
        <v>1143504</v>
      </c>
      <c r="B100" s="423" t="s">
        <v>201</v>
      </c>
      <c r="C100" s="423"/>
      <c r="D100" s="423"/>
      <c r="E100" s="423"/>
      <c r="F100" s="423"/>
      <c r="G100" s="423"/>
      <c r="H100" s="423"/>
      <c r="I100" s="423"/>
      <c r="J100" s="423"/>
      <c r="K100" s="383"/>
      <c r="L100" s="383"/>
      <c r="M100" s="425"/>
      <c r="N100" s="425"/>
      <c r="O100" s="425"/>
      <c r="P100" s="425"/>
      <c r="Q100" s="384"/>
      <c r="R100" s="384"/>
      <c r="S100" s="384"/>
      <c r="T100" s="384"/>
      <c r="U100" s="384"/>
      <c r="V100" s="383"/>
      <c r="W100" s="383"/>
      <c r="X100" s="382">
        <v>450</v>
      </c>
      <c r="Y100" s="382"/>
      <c r="Z100" s="382"/>
      <c r="AA100" s="382"/>
      <c r="AB100" s="382"/>
      <c r="AC100" s="381">
        <v>416.44680000000005</v>
      </c>
      <c r="AD100" s="381"/>
      <c r="AE100" s="381"/>
      <c r="AF100" s="227">
        <f t="shared" si="3"/>
        <v>19156.5528</v>
      </c>
      <c r="AG100" s="95"/>
    </row>
    <row r="101" spans="1:33" ht="12.75">
      <c r="A101" s="6">
        <v>1143601</v>
      </c>
      <c r="B101" s="423" t="s">
        <v>202</v>
      </c>
      <c r="C101" s="423"/>
      <c r="D101" s="423"/>
      <c r="E101" s="423"/>
      <c r="F101" s="423"/>
      <c r="G101" s="423"/>
      <c r="H101" s="423"/>
      <c r="I101" s="423"/>
      <c r="J101" s="423"/>
      <c r="K101" s="383">
        <v>108</v>
      </c>
      <c r="L101" s="383"/>
      <c r="M101" s="425"/>
      <c r="N101" s="425"/>
      <c r="O101" s="425"/>
      <c r="P101" s="425"/>
      <c r="Q101" s="384"/>
      <c r="R101" s="384"/>
      <c r="S101" s="384"/>
      <c r="T101" s="384"/>
      <c r="U101" s="384"/>
      <c r="V101" s="383"/>
      <c r="W101" s="383"/>
      <c r="X101" s="382">
        <v>480</v>
      </c>
      <c r="Y101" s="382"/>
      <c r="Z101" s="382"/>
      <c r="AA101" s="382"/>
      <c r="AB101" s="382"/>
      <c r="AC101" s="381">
        <v>558.3864</v>
      </c>
      <c r="AD101" s="381"/>
      <c r="AE101" s="381"/>
      <c r="AF101" s="227">
        <f t="shared" si="3"/>
        <v>25685.7744</v>
      </c>
      <c r="AG101" s="95"/>
    </row>
    <row r="102" spans="1:33" ht="12.75">
      <c r="A102" s="6">
        <v>1143652</v>
      </c>
      <c r="B102" s="423" t="s">
        <v>203</v>
      </c>
      <c r="C102" s="423"/>
      <c r="D102" s="423"/>
      <c r="E102" s="423"/>
      <c r="F102" s="423"/>
      <c r="G102" s="423"/>
      <c r="H102" s="423"/>
      <c r="I102" s="423"/>
      <c r="J102" s="423"/>
      <c r="K102" s="425" t="s">
        <v>63</v>
      </c>
      <c r="L102" s="425"/>
      <c r="M102" s="425"/>
      <c r="N102" s="425"/>
      <c r="O102" s="425"/>
      <c r="P102" s="425"/>
      <c r="Q102" s="384" t="s">
        <v>228</v>
      </c>
      <c r="R102" s="384"/>
      <c r="S102" s="384"/>
      <c r="T102" s="384"/>
      <c r="U102" s="384"/>
      <c r="V102" s="383" t="s">
        <v>172</v>
      </c>
      <c r="W102" s="383"/>
      <c r="X102" s="382">
        <v>120</v>
      </c>
      <c r="Y102" s="382"/>
      <c r="Z102" s="382"/>
      <c r="AA102" s="382"/>
      <c r="AB102" s="382"/>
      <c r="AC102" s="381">
        <v>294.16200000000003</v>
      </c>
      <c r="AD102" s="381"/>
      <c r="AE102" s="381"/>
      <c r="AF102" s="227">
        <f t="shared" si="3"/>
        <v>13531.452000000001</v>
      </c>
      <c r="AG102" s="95"/>
    </row>
    <row r="103" spans="1:33" ht="12.75">
      <c r="A103" s="6">
        <v>1143654</v>
      </c>
      <c r="B103" s="423" t="s">
        <v>204</v>
      </c>
      <c r="C103" s="423"/>
      <c r="D103" s="423"/>
      <c r="E103" s="423"/>
      <c r="F103" s="423"/>
      <c r="G103" s="423"/>
      <c r="H103" s="423"/>
      <c r="I103" s="423"/>
      <c r="J103" s="423"/>
      <c r="K103" s="425"/>
      <c r="L103" s="425"/>
      <c r="M103" s="425"/>
      <c r="N103" s="425"/>
      <c r="O103" s="425"/>
      <c r="P103" s="425"/>
      <c r="Q103" s="384"/>
      <c r="R103" s="384"/>
      <c r="S103" s="384"/>
      <c r="T103" s="384"/>
      <c r="U103" s="384"/>
      <c r="V103" s="383"/>
      <c r="W103" s="383"/>
      <c r="X103" s="382">
        <v>160</v>
      </c>
      <c r="Y103" s="382"/>
      <c r="Z103" s="382"/>
      <c r="AA103" s="382"/>
      <c r="AB103" s="382"/>
      <c r="AC103" s="381">
        <v>321.0768</v>
      </c>
      <c r="AD103" s="381"/>
      <c r="AE103" s="381"/>
      <c r="AF103" s="227">
        <f t="shared" si="3"/>
        <v>14769.532799999999</v>
      </c>
      <c r="AG103" s="95"/>
    </row>
    <row r="104" spans="1:33" ht="12.75">
      <c r="A104" s="6">
        <v>1143656</v>
      </c>
      <c r="B104" s="423" t="s">
        <v>205</v>
      </c>
      <c r="C104" s="423"/>
      <c r="D104" s="423"/>
      <c r="E104" s="423"/>
      <c r="F104" s="423"/>
      <c r="G104" s="423"/>
      <c r="H104" s="423"/>
      <c r="I104" s="423"/>
      <c r="J104" s="423"/>
      <c r="K104" s="425"/>
      <c r="L104" s="425"/>
      <c r="M104" s="425"/>
      <c r="N104" s="425"/>
      <c r="O104" s="425"/>
      <c r="P104" s="425"/>
      <c r="Q104" s="384"/>
      <c r="R104" s="384"/>
      <c r="S104" s="384"/>
      <c r="T104" s="384"/>
      <c r="U104" s="384"/>
      <c r="V104" s="383"/>
      <c r="W104" s="383"/>
      <c r="X104" s="382">
        <v>240</v>
      </c>
      <c r="Y104" s="382"/>
      <c r="Z104" s="382"/>
      <c r="AA104" s="382"/>
      <c r="AB104" s="382"/>
      <c r="AC104" s="381">
        <v>340.81080000000003</v>
      </c>
      <c r="AD104" s="381"/>
      <c r="AE104" s="381"/>
      <c r="AF104" s="227">
        <f t="shared" si="3"/>
        <v>15677.296800000002</v>
      </c>
      <c r="AG104" s="95"/>
    </row>
    <row r="105" spans="1:33" ht="12.75">
      <c r="A105" s="6">
        <v>1143658</v>
      </c>
      <c r="B105" s="423" t="s">
        <v>206</v>
      </c>
      <c r="C105" s="423"/>
      <c r="D105" s="423"/>
      <c r="E105" s="423"/>
      <c r="F105" s="423"/>
      <c r="G105" s="423"/>
      <c r="H105" s="423"/>
      <c r="I105" s="423"/>
      <c r="J105" s="423"/>
      <c r="K105" s="425"/>
      <c r="L105" s="425"/>
      <c r="M105" s="425"/>
      <c r="N105" s="425"/>
      <c r="O105" s="425"/>
      <c r="P105" s="425"/>
      <c r="Q105" s="384"/>
      <c r="R105" s="384"/>
      <c r="S105" s="384"/>
      <c r="T105" s="384"/>
      <c r="U105" s="384"/>
      <c r="V105" s="383"/>
      <c r="W105" s="383"/>
      <c r="X105" s="382">
        <v>270</v>
      </c>
      <c r="Y105" s="382"/>
      <c r="Z105" s="382"/>
      <c r="AA105" s="382"/>
      <c r="AB105" s="382"/>
      <c r="AC105" s="381">
        <v>353.2188</v>
      </c>
      <c r="AD105" s="381"/>
      <c r="AE105" s="381"/>
      <c r="AF105" s="227">
        <f t="shared" si="3"/>
        <v>16248.0648</v>
      </c>
      <c r="AG105" s="95"/>
    </row>
    <row r="106" spans="1:33" ht="12.75">
      <c r="A106" s="6">
        <v>1143659</v>
      </c>
      <c r="B106" s="423" t="s">
        <v>207</v>
      </c>
      <c r="C106" s="423"/>
      <c r="D106" s="423"/>
      <c r="E106" s="423"/>
      <c r="F106" s="423"/>
      <c r="G106" s="423"/>
      <c r="H106" s="423"/>
      <c r="I106" s="423"/>
      <c r="J106" s="423"/>
      <c r="K106" s="425"/>
      <c r="L106" s="425"/>
      <c r="M106" s="425"/>
      <c r="N106" s="425"/>
      <c r="O106" s="425"/>
      <c r="P106" s="425"/>
      <c r="Q106" s="384"/>
      <c r="R106" s="384"/>
      <c r="S106" s="384"/>
      <c r="T106" s="384"/>
      <c r="U106" s="384"/>
      <c r="V106" s="383"/>
      <c r="W106" s="383"/>
      <c r="X106" s="382">
        <v>240</v>
      </c>
      <c r="Y106" s="382"/>
      <c r="Z106" s="382"/>
      <c r="AA106" s="382"/>
      <c r="AB106" s="382"/>
      <c r="AC106" s="381">
        <v>365.6532</v>
      </c>
      <c r="AD106" s="381"/>
      <c r="AE106" s="381"/>
      <c r="AF106" s="227">
        <f t="shared" si="3"/>
        <v>16820.0472</v>
      </c>
      <c r="AG106" s="95"/>
    </row>
    <row r="107" spans="1:33" ht="12.75">
      <c r="A107" s="6">
        <v>1143641</v>
      </c>
      <c r="B107" s="423" t="s">
        <v>210</v>
      </c>
      <c r="C107" s="423"/>
      <c r="D107" s="423"/>
      <c r="E107" s="423"/>
      <c r="F107" s="423"/>
      <c r="G107" s="423"/>
      <c r="H107" s="423"/>
      <c r="I107" s="423"/>
      <c r="J107" s="423"/>
      <c r="K107" s="383">
        <v>40</v>
      </c>
      <c r="L107" s="383"/>
      <c r="M107" s="425"/>
      <c r="N107" s="425"/>
      <c r="O107" s="425"/>
      <c r="P107" s="425"/>
      <c r="Q107" s="384" t="s">
        <v>32</v>
      </c>
      <c r="R107" s="384"/>
      <c r="S107" s="384"/>
      <c r="T107" s="384"/>
      <c r="U107" s="384"/>
      <c r="V107" s="383" t="s">
        <v>172</v>
      </c>
      <c r="W107" s="383"/>
      <c r="X107" s="382">
        <v>65</v>
      </c>
      <c r="Y107" s="382"/>
      <c r="Z107" s="382"/>
      <c r="AA107" s="382"/>
      <c r="AB107" s="382"/>
      <c r="AC107" s="381">
        <v>221.12640000000002</v>
      </c>
      <c r="AD107" s="381"/>
      <c r="AE107" s="381"/>
      <c r="AF107" s="227">
        <f t="shared" si="3"/>
        <v>10171.814400000001</v>
      </c>
      <c r="AG107" s="95"/>
    </row>
    <row r="108" spans="1:33" ht="12.75">
      <c r="A108" s="6">
        <v>1143642</v>
      </c>
      <c r="B108" s="423" t="s">
        <v>209</v>
      </c>
      <c r="C108" s="423"/>
      <c r="D108" s="423"/>
      <c r="E108" s="423"/>
      <c r="F108" s="423"/>
      <c r="G108" s="423"/>
      <c r="H108" s="423"/>
      <c r="I108" s="423"/>
      <c r="J108" s="423"/>
      <c r="K108" s="383"/>
      <c r="L108" s="383"/>
      <c r="M108" s="425"/>
      <c r="N108" s="425"/>
      <c r="O108" s="425"/>
      <c r="P108" s="425"/>
      <c r="Q108" s="384"/>
      <c r="R108" s="384"/>
      <c r="S108" s="384"/>
      <c r="T108" s="384"/>
      <c r="U108" s="384"/>
      <c r="V108" s="383"/>
      <c r="W108" s="383"/>
      <c r="X108" s="382">
        <v>100</v>
      </c>
      <c r="Y108" s="382"/>
      <c r="Z108" s="382"/>
      <c r="AA108" s="382"/>
      <c r="AB108" s="382"/>
      <c r="AC108" s="381">
        <v>229.20479999999998</v>
      </c>
      <c r="AD108" s="381"/>
      <c r="AE108" s="381"/>
      <c r="AF108" s="227">
        <f t="shared" si="3"/>
        <v>10543.4208</v>
      </c>
      <c r="AG108" s="95"/>
    </row>
    <row r="109" spans="1:33" ht="13.5" customHeight="1">
      <c r="A109" s="6">
        <v>1143643</v>
      </c>
      <c r="B109" s="423" t="s">
        <v>208</v>
      </c>
      <c r="C109" s="423"/>
      <c r="D109" s="423"/>
      <c r="E109" s="423"/>
      <c r="F109" s="423"/>
      <c r="G109" s="423"/>
      <c r="H109" s="423"/>
      <c r="I109" s="423"/>
      <c r="J109" s="423"/>
      <c r="K109" s="383"/>
      <c r="L109" s="383"/>
      <c r="M109" s="425"/>
      <c r="N109" s="425"/>
      <c r="O109" s="425"/>
      <c r="P109" s="425"/>
      <c r="Q109" s="384"/>
      <c r="R109" s="384"/>
      <c r="S109" s="384"/>
      <c r="T109" s="384"/>
      <c r="U109" s="384"/>
      <c r="V109" s="383"/>
      <c r="W109" s="383"/>
      <c r="X109" s="382">
        <v>95</v>
      </c>
      <c r="Y109" s="382"/>
      <c r="Z109" s="382"/>
      <c r="AA109" s="382"/>
      <c r="AB109" s="382"/>
      <c r="AC109" s="381">
        <v>242.1012</v>
      </c>
      <c r="AD109" s="381"/>
      <c r="AE109" s="381"/>
      <c r="AF109" s="227">
        <f t="shared" si="3"/>
        <v>11136.655200000001</v>
      </c>
      <c r="AG109" s="95"/>
    </row>
    <row r="110" spans="1:33" ht="12.75">
      <c r="A110" s="6">
        <v>1143621</v>
      </c>
      <c r="B110" s="423" t="s">
        <v>211</v>
      </c>
      <c r="C110" s="423"/>
      <c r="D110" s="423"/>
      <c r="E110" s="423"/>
      <c r="F110" s="423"/>
      <c r="G110" s="423"/>
      <c r="H110" s="423"/>
      <c r="I110" s="423"/>
      <c r="J110" s="423"/>
      <c r="K110" s="383">
        <v>70</v>
      </c>
      <c r="L110" s="383"/>
      <c r="M110" s="425"/>
      <c r="N110" s="425"/>
      <c r="O110" s="425"/>
      <c r="P110" s="425"/>
      <c r="Q110" s="384"/>
      <c r="R110" s="384"/>
      <c r="S110" s="384"/>
      <c r="T110" s="384"/>
      <c r="U110" s="384"/>
      <c r="V110" s="383"/>
      <c r="W110" s="383"/>
      <c r="X110" s="382">
        <v>320</v>
      </c>
      <c r="Y110" s="382"/>
      <c r="Z110" s="382"/>
      <c r="AA110" s="382"/>
      <c r="AB110" s="382"/>
      <c r="AC110" s="381">
        <v>301.6596</v>
      </c>
      <c r="AD110" s="381"/>
      <c r="AE110" s="381"/>
      <c r="AF110" s="227">
        <f t="shared" si="3"/>
        <v>13876.3416</v>
      </c>
      <c r="AG110" s="95"/>
    </row>
    <row r="111" spans="1:33" ht="12.75">
      <c r="A111" s="6">
        <v>1143622</v>
      </c>
      <c r="B111" s="423" t="s">
        <v>212</v>
      </c>
      <c r="C111" s="423"/>
      <c r="D111" s="423"/>
      <c r="E111" s="423"/>
      <c r="F111" s="423"/>
      <c r="G111" s="423"/>
      <c r="H111" s="423"/>
      <c r="I111" s="423"/>
      <c r="J111" s="423"/>
      <c r="K111" s="383"/>
      <c r="L111" s="383"/>
      <c r="M111" s="425"/>
      <c r="N111" s="425"/>
      <c r="O111" s="425"/>
      <c r="P111" s="425"/>
      <c r="Q111" s="384"/>
      <c r="R111" s="384"/>
      <c r="S111" s="384"/>
      <c r="T111" s="384"/>
      <c r="U111" s="384"/>
      <c r="V111" s="383"/>
      <c r="W111" s="383"/>
      <c r="X111" s="382">
        <v>410</v>
      </c>
      <c r="Y111" s="382"/>
      <c r="Z111" s="382"/>
      <c r="AA111" s="382"/>
      <c r="AB111" s="382"/>
      <c r="AC111" s="381">
        <v>313.5792</v>
      </c>
      <c r="AD111" s="381"/>
      <c r="AE111" s="381"/>
      <c r="AF111" s="227">
        <f t="shared" si="3"/>
        <v>14424.6432</v>
      </c>
      <c r="AG111" s="95"/>
    </row>
    <row r="112" spans="1:33" ht="12.75">
      <c r="A112" s="6">
        <v>1143623</v>
      </c>
      <c r="B112" s="423" t="s">
        <v>213</v>
      </c>
      <c r="C112" s="423"/>
      <c r="D112" s="423"/>
      <c r="E112" s="423"/>
      <c r="F112" s="423"/>
      <c r="G112" s="423"/>
      <c r="H112" s="423"/>
      <c r="I112" s="423"/>
      <c r="J112" s="423"/>
      <c r="K112" s="383"/>
      <c r="L112" s="383"/>
      <c r="M112" s="425"/>
      <c r="N112" s="425"/>
      <c r="O112" s="425"/>
      <c r="P112" s="425"/>
      <c r="Q112" s="384"/>
      <c r="R112" s="384"/>
      <c r="S112" s="384"/>
      <c r="T112" s="384"/>
      <c r="U112" s="384"/>
      <c r="V112" s="383"/>
      <c r="W112" s="383"/>
      <c r="X112" s="382">
        <v>450</v>
      </c>
      <c r="Y112" s="382"/>
      <c r="Z112" s="382"/>
      <c r="AA112" s="382"/>
      <c r="AB112" s="382"/>
      <c r="AC112" s="381">
        <v>339.45120000000003</v>
      </c>
      <c r="AD112" s="381"/>
      <c r="AE112" s="381"/>
      <c r="AF112" s="227">
        <f t="shared" si="3"/>
        <v>15614.755200000001</v>
      </c>
      <c r="AG112" s="95"/>
    </row>
    <row r="113" spans="1:33" ht="13.5" customHeight="1">
      <c r="A113" s="6">
        <v>1143661</v>
      </c>
      <c r="B113" s="423" t="s">
        <v>219</v>
      </c>
      <c r="C113" s="423"/>
      <c r="D113" s="423"/>
      <c r="E113" s="423"/>
      <c r="F113" s="423"/>
      <c r="G113" s="423"/>
      <c r="H113" s="423"/>
      <c r="I113" s="423"/>
      <c r="J113" s="423"/>
      <c r="K113" s="383">
        <v>60</v>
      </c>
      <c r="L113" s="383"/>
      <c r="M113" s="425"/>
      <c r="N113" s="425"/>
      <c r="O113" s="425"/>
      <c r="P113" s="425"/>
      <c r="Q113" s="384" t="s">
        <v>227</v>
      </c>
      <c r="R113" s="384"/>
      <c r="S113" s="384"/>
      <c r="T113" s="384"/>
      <c r="U113" s="384"/>
      <c r="V113" s="383" t="s">
        <v>172</v>
      </c>
      <c r="W113" s="383"/>
      <c r="X113" s="382">
        <v>90</v>
      </c>
      <c r="Y113" s="382"/>
      <c r="Z113" s="382"/>
      <c r="AA113" s="382"/>
      <c r="AB113" s="382"/>
      <c r="AC113" s="381">
        <v>230.16840000000002</v>
      </c>
      <c r="AD113" s="381"/>
      <c r="AE113" s="381"/>
      <c r="AF113" s="227">
        <f t="shared" si="3"/>
        <v>10587.7464</v>
      </c>
      <c r="AG113" s="95"/>
    </row>
    <row r="114" spans="1:33" ht="12.75">
      <c r="A114" s="6">
        <v>1143662</v>
      </c>
      <c r="B114" s="423" t="s">
        <v>218</v>
      </c>
      <c r="C114" s="423"/>
      <c r="D114" s="423"/>
      <c r="E114" s="423"/>
      <c r="F114" s="423"/>
      <c r="G114" s="423"/>
      <c r="H114" s="423"/>
      <c r="I114" s="423"/>
      <c r="J114" s="423"/>
      <c r="K114" s="383"/>
      <c r="L114" s="383"/>
      <c r="M114" s="425"/>
      <c r="N114" s="425"/>
      <c r="O114" s="425"/>
      <c r="P114" s="425"/>
      <c r="Q114" s="384"/>
      <c r="R114" s="384"/>
      <c r="S114" s="384"/>
      <c r="T114" s="384"/>
      <c r="U114" s="384"/>
      <c r="V114" s="383"/>
      <c r="W114" s="383"/>
      <c r="X114" s="382">
        <v>120</v>
      </c>
      <c r="Y114" s="382"/>
      <c r="Z114" s="382"/>
      <c r="AA114" s="382"/>
      <c r="AB114" s="382"/>
      <c r="AC114" s="381">
        <v>245.124</v>
      </c>
      <c r="AD114" s="381"/>
      <c r="AE114" s="381"/>
      <c r="AF114" s="227">
        <f t="shared" si="3"/>
        <v>11275.704</v>
      </c>
      <c r="AG114" s="95"/>
    </row>
    <row r="115" spans="1:33" ht="12.75">
      <c r="A115" s="6">
        <v>1143663</v>
      </c>
      <c r="B115" s="423" t="s">
        <v>217</v>
      </c>
      <c r="C115" s="423"/>
      <c r="D115" s="423"/>
      <c r="E115" s="423"/>
      <c r="F115" s="423"/>
      <c r="G115" s="423"/>
      <c r="H115" s="423"/>
      <c r="I115" s="423"/>
      <c r="J115" s="423"/>
      <c r="K115" s="383"/>
      <c r="L115" s="383"/>
      <c r="M115" s="425"/>
      <c r="N115" s="425"/>
      <c r="O115" s="425"/>
      <c r="P115" s="425"/>
      <c r="Q115" s="384"/>
      <c r="R115" s="384"/>
      <c r="S115" s="384"/>
      <c r="T115" s="384"/>
      <c r="U115" s="384"/>
      <c r="V115" s="383"/>
      <c r="W115" s="383"/>
      <c r="X115" s="382">
        <v>140</v>
      </c>
      <c r="Y115" s="382"/>
      <c r="Z115" s="382"/>
      <c r="AA115" s="382"/>
      <c r="AB115" s="382"/>
      <c r="AC115" s="381">
        <v>250.0608</v>
      </c>
      <c r="AD115" s="381"/>
      <c r="AE115" s="381"/>
      <c r="AF115" s="227">
        <f t="shared" si="3"/>
        <v>11502.7968</v>
      </c>
      <c r="AG115" s="95"/>
    </row>
    <row r="116" spans="1:33" ht="12.75">
      <c r="A116" s="6">
        <v>1143664</v>
      </c>
      <c r="B116" s="423" t="s">
        <v>216</v>
      </c>
      <c r="C116" s="423"/>
      <c r="D116" s="423"/>
      <c r="E116" s="423"/>
      <c r="F116" s="423"/>
      <c r="G116" s="423"/>
      <c r="H116" s="423"/>
      <c r="I116" s="423"/>
      <c r="J116" s="423"/>
      <c r="K116" s="383"/>
      <c r="L116" s="383"/>
      <c r="M116" s="425"/>
      <c r="N116" s="425"/>
      <c r="O116" s="425"/>
      <c r="P116" s="425"/>
      <c r="Q116" s="384"/>
      <c r="R116" s="384"/>
      <c r="S116" s="384"/>
      <c r="T116" s="384"/>
      <c r="U116" s="384"/>
      <c r="V116" s="383"/>
      <c r="W116" s="383"/>
      <c r="X116" s="382">
        <v>160</v>
      </c>
      <c r="Y116" s="382"/>
      <c r="Z116" s="382"/>
      <c r="AA116" s="382"/>
      <c r="AB116" s="382"/>
      <c r="AC116" s="381">
        <v>267.56399999999996</v>
      </c>
      <c r="AD116" s="381"/>
      <c r="AE116" s="381"/>
      <c r="AF116" s="227">
        <f t="shared" si="3"/>
        <v>12307.943999999998</v>
      </c>
      <c r="AG116" s="95"/>
    </row>
    <row r="117" spans="1:33" ht="12.75">
      <c r="A117" s="6">
        <v>1143665</v>
      </c>
      <c r="B117" s="423" t="s">
        <v>215</v>
      </c>
      <c r="C117" s="423"/>
      <c r="D117" s="423"/>
      <c r="E117" s="423"/>
      <c r="F117" s="423"/>
      <c r="G117" s="423"/>
      <c r="H117" s="423"/>
      <c r="I117" s="423"/>
      <c r="J117" s="423"/>
      <c r="K117" s="383"/>
      <c r="L117" s="383"/>
      <c r="M117" s="425"/>
      <c r="N117" s="425"/>
      <c r="O117" s="425"/>
      <c r="P117" s="425"/>
      <c r="Q117" s="384"/>
      <c r="R117" s="384"/>
      <c r="S117" s="384"/>
      <c r="T117" s="384"/>
      <c r="U117" s="384"/>
      <c r="V117" s="383"/>
      <c r="W117" s="383"/>
      <c r="X117" s="382">
        <v>240</v>
      </c>
      <c r="Y117" s="382"/>
      <c r="Z117" s="382"/>
      <c r="AA117" s="382"/>
      <c r="AB117" s="382"/>
      <c r="AC117" s="381">
        <v>283.998</v>
      </c>
      <c r="AD117" s="381"/>
      <c r="AE117" s="381"/>
      <c r="AF117" s="227">
        <f t="shared" si="3"/>
        <v>13063.908</v>
      </c>
      <c r="AG117" s="95"/>
    </row>
    <row r="118" spans="1:33" ht="12.75">
      <c r="A118" s="6">
        <v>1143666</v>
      </c>
      <c r="B118" s="423" t="s">
        <v>214</v>
      </c>
      <c r="C118" s="423"/>
      <c r="D118" s="423"/>
      <c r="E118" s="423"/>
      <c r="F118" s="423"/>
      <c r="G118" s="423"/>
      <c r="H118" s="423"/>
      <c r="I118" s="423"/>
      <c r="J118" s="423"/>
      <c r="K118" s="383"/>
      <c r="L118" s="383"/>
      <c r="M118" s="425"/>
      <c r="N118" s="425"/>
      <c r="O118" s="425"/>
      <c r="P118" s="425"/>
      <c r="Q118" s="384"/>
      <c r="R118" s="384"/>
      <c r="S118" s="384"/>
      <c r="T118" s="384"/>
      <c r="U118" s="384"/>
      <c r="V118" s="383"/>
      <c r="W118" s="383"/>
      <c r="X118" s="382">
        <v>270</v>
      </c>
      <c r="Y118" s="382"/>
      <c r="Z118" s="382"/>
      <c r="AA118" s="382"/>
      <c r="AB118" s="382"/>
      <c r="AC118" s="381">
        <v>294.36</v>
      </c>
      <c r="AD118" s="381"/>
      <c r="AE118" s="381"/>
      <c r="AF118" s="227">
        <f t="shared" si="3"/>
        <v>13540.560000000001</v>
      </c>
      <c r="AG118" s="95"/>
    </row>
    <row r="119" spans="1:33" ht="12.75" customHeight="1">
      <c r="A119" s="95">
        <v>1143671</v>
      </c>
      <c r="B119" s="423" t="s">
        <v>226</v>
      </c>
      <c r="C119" s="423"/>
      <c r="D119" s="423"/>
      <c r="E119" s="423"/>
      <c r="F119" s="423"/>
      <c r="G119" s="423"/>
      <c r="H119" s="423"/>
      <c r="I119" s="423"/>
      <c r="J119" s="423"/>
      <c r="K119" s="383" t="s">
        <v>63</v>
      </c>
      <c r="L119" s="383"/>
      <c r="M119" s="425"/>
      <c r="N119" s="425"/>
      <c r="O119" s="425"/>
      <c r="P119" s="425"/>
      <c r="Q119" s="384"/>
      <c r="R119" s="384"/>
      <c r="S119" s="384"/>
      <c r="T119" s="384"/>
      <c r="U119" s="384"/>
      <c r="V119" s="383" t="s">
        <v>172</v>
      </c>
      <c r="W119" s="383"/>
      <c r="X119" s="382">
        <v>90</v>
      </c>
      <c r="Y119" s="382"/>
      <c r="Z119" s="382"/>
      <c r="AA119" s="382"/>
      <c r="AB119" s="382"/>
      <c r="AC119" s="381">
        <v>135.1944</v>
      </c>
      <c r="AD119" s="381"/>
      <c r="AE119" s="381"/>
      <c r="AF119" s="227">
        <f t="shared" si="3"/>
        <v>6218.9424</v>
      </c>
      <c r="AG119" s="95"/>
    </row>
    <row r="120" spans="1:33" ht="12.75" customHeight="1">
      <c r="A120" s="95">
        <v>1143681</v>
      </c>
      <c r="B120" s="423" t="s">
        <v>220</v>
      </c>
      <c r="C120" s="423"/>
      <c r="D120" s="423"/>
      <c r="E120" s="423"/>
      <c r="F120" s="423"/>
      <c r="G120" s="423"/>
      <c r="H120" s="423"/>
      <c r="I120" s="423"/>
      <c r="J120" s="423"/>
      <c r="K120" s="383"/>
      <c r="L120" s="383"/>
      <c r="M120" s="425"/>
      <c r="N120" s="425"/>
      <c r="O120" s="425"/>
      <c r="P120" s="425"/>
      <c r="Q120" s="384"/>
      <c r="R120" s="384"/>
      <c r="S120" s="384"/>
      <c r="T120" s="384"/>
      <c r="U120" s="384"/>
      <c r="V120" s="383"/>
      <c r="W120" s="383"/>
      <c r="X120" s="382">
        <v>90</v>
      </c>
      <c r="Y120" s="382"/>
      <c r="Z120" s="382"/>
      <c r="AA120" s="382"/>
      <c r="AB120" s="382"/>
      <c r="AC120" s="381">
        <v>194.2644</v>
      </c>
      <c r="AD120" s="381"/>
      <c r="AE120" s="381"/>
      <c r="AF120" s="227">
        <f t="shared" si="3"/>
        <v>8936.1624</v>
      </c>
      <c r="AG120" s="95"/>
    </row>
    <row r="121" spans="1:33" ht="12.75" customHeight="1">
      <c r="A121" s="95">
        <v>1143672</v>
      </c>
      <c r="B121" s="423" t="s">
        <v>221</v>
      </c>
      <c r="C121" s="423"/>
      <c r="D121" s="423"/>
      <c r="E121" s="423"/>
      <c r="F121" s="423"/>
      <c r="G121" s="423"/>
      <c r="H121" s="423"/>
      <c r="I121" s="423"/>
      <c r="J121" s="423"/>
      <c r="K121" s="383"/>
      <c r="L121" s="383"/>
      <c r="M121" s="425"/>
      <c r="N121" s="425"/>
      <c r="O121" s="425"/>
      <c r="P121" s="425"/>
      <c r="Q121" s="384"/>
      <c r="R121" s="384"/>
      <c r="S121" s="384"/>
      <c r="T121" s="384"/>
      <c r="U121" s="384"/>
      <c r="V121" s="383"/>
      <c r="W121" s="383"/>
      <c r="X121" s="382">
        <v>120</v>
      </c>
      <c r="Y121" s="382"/>
      <c r="Z121" s="382"/>
      <c r="AA121" s="382"/>
      <c r="AB121" s="382"/>
      <c r="AC121" s="381">
        <v>147.28560000000002</v>
      </c>
      <c r="AD121" s="381"/>
      <c r="AE121" s="381"/>
      <c r="AF121" s="227">
        <f t="shared" si="3"/>
        <v>6775.137600000001</v>
      </c>
      <c r="AG121" s="95"/>
    </row>
    <row r="122" spans="1:33" ht="12.75" customHeight="1">
      <c r="A122" s="95">
        <v>1143673</v>
      </c>
      <c r="B122" s="423" t="s">
        <v>222</v>
      </c>
      <c r="C122" s="423"/>
      <c r="D122" s="423"/>
      <c r="E122" s="423"/>
      <c r="F122" s="423"/>
      <c r="G122" s="423"/>
      <c r="H122" s="423"/>
      <c r="I122" s="423"/>
      <c r="J122" s="423"/>
      <c r="K122" s="383"/>
      <c r="L122" s="383"/>
      <c r="M122" s="425"/>
      <c r="N122" s="425"/>
      <c r="O122" s="425"/>
      <c r="P122" s="425"/>
      <c r="Q122" s="384"/>
      <c r="R122" s="384"/>
      <c r="S122" s="384"/>
      <c r="T122" s="384"/>
      <c r="U122" s="384"/>
      <c r="V122" s="383"/>
      <c r="W122" s="383"/>
      <c r="X122" s="382">
        <v>140</v>
      </c>
      <c r="Y122" s="382"/>
      <c r="Z122" s="382"/>
      <c r="AA122" s="382"/>
      <c r="AB122" s="382"/>
      <c r="AC122" s="381">
        <v>159.3504</v>
      </c>
      <c r="AD122" s="381"/>
      <c r="AE122" s="381"/>
      <c r="AF122" s="227">
        <f t="shared" si="3"/>
        <v>7330.1184</v>
      </c>
      <c r="AG122" s="95"/>
    </row>
    <row r="123" spans="1:33" ht="12.75" customHeight="1">
      <c r="A123" s="95">
        <v>1143674</v>
      </c>
      <c r="B123" s="423" t="s">
        <v>223</v>
      </c>
      <c r="C123" s="423"/>
      <c r="D123" s="423"/>
      <c r="E123" s="423"/>
      <c r="F123" s="423"/>
      <c r="G123" s="423"/>
      <c r="H123" s="423"/>
      <c r="I123" s="423"/>
      <c r="J123" s="423"/>
      <c r="K123" s="383"/>
      <c r="L123" s="383"/>
      <c r="M123" s="425"/>
      <c r="N123" s="425"/>
      <c r="O123" s="425"/>
      <c r="P123" s="425"/>
      <c r="Q123" s="384"/>
      <c r="R123" s="384"/>
      <c r="S123" s="384"/>
      <c r="T123" s="384"/>
      <c r="U123" s="384"/>
      <c r="V123" s="383"/>
      <c r="W123" s="383"/>
      <c r="X123" s="382">
        <v>160</v>
      </c>
      <c r="Y123" s="382"/>
      <c r="Z123" s="382"/>
      <c r="AA123" s="382"/>
      <c r="AB123" s="382"/>
      <c r="AC123" s="381">
        <v>182.7408</v>
      </c>
      <c r="AD123" s="381"/>
      <c r="AE123" s="381"/>
      <c r="AF123" s="227">
        <f t="shared" si="3"/>
        <v>8406.0768</v>
      </c>
      <c r="AG123" s="95"/>
    </row>
    <row r="124" spans="1:33" ht="12.75" customHeight="1">
      <c r="A124" s="95">
        <v>1143675</v>
      </c>
      <c r="B124" s="423" t="s">
        <v>224</v>
      </c>
      <c r="C124" s="423"/>
      <c r="D124" s="423"/>
      <c r="E124" s="423"/>
      <c r="F124" s="423"/>
      <c r="G124" s="423"/>
      <c r="H124" s="423"/>
      <c r="I124" s="423"/>
      <c r="J124" s="423"/>
      <c r="K124" s="383"/>
      <c r="L124" s="383"/>
      <c r="M124" s="425"/>
      <c r="N124" s="425"/>
      <c r="O124" s="425"/>
      <c r="P124" s="425"/>
      <c r="Q124" s="384"/>
      <c r="R124" s="384"/>
      <c r="S124" s="384"/>
      <c r="T124" s="384"/>
      <c r="U124" s="384"/>
      <c r="V124" s="383"/>
      <c r="W124" s="383"/>
      <c r="X124" s="382">
        <v>240</v>
      </c>
      <c r="Y124" s="382"/>
      <c r="Z124" s="382"/>
      <c r="AA124" s="382"/>
      <c r="AB124" s="382"/>
      <c r="AC124" s="381">
        <v>195.67680000000001</v>
      </c>
      <c r="AD124" s="381"/>
      <c r="AE124" s="381"/>
      <c r="AF124" s="227">
        <f t="shared" si="3"/>
        <v>9001.132800000001</v>
      </c>
      <c r="AG124" s="95"/>
    </row>
    <row r="125" spans="1:33" ht="12.75" customHeight="1">
      <c r="A125" s="95">
        <v>1143676</v>
      </c>
      <c r="B125" s="423" t="s">
        <v>225</v>
      </c>
      <c r="C125" s="423"/>
      <c r="D125" s="423"/>
      <c r="E125" s="423"/>
      <c r="F125" s="423"/>
      <c r="G125" s="423"/>
      <c r="H125" s="423"/>
      <c r="I125" s="423"/>
      <c r="J125" s="423"/>
      <c r="K125" s="383"/>
      <c r="L125" s="383"/>
      <c r="M125" s="425"/>
      <c r="N125" s="425"/>
      <c r="O125" s="425"/>
      <c r="P125" s="425"/>
      <c r="Q125" s="384"/>
      <c r="R125" s="384"/>
      <c r="S125" s="384"/>
      <c r="T125" s="384"/>
      <c r="U125" s="384"/>
      <c r="V125" s="383"/>
      <c r="W125" s="383"/>
      <c r="X125" s="382">
        <v>240</v>
      </c>
      <c r="Y125" s="382"/>
      <c r="Z125" s="382"/>
      <c r="AA125" s="382"/>
      <c r="AB125" s="382"/>
      <c r="AC125" s="381">
        <v>204.2832</v>
      </c>
      <c r="AD125" s="381"/>
      <c r="AE125" s="381"/>
      <c r="AF125" s="227">
        <f t="shared" si="3"/>
        <v>9397.0272</v>
      </c>
      <c r="AG125" s="95"/>
    </row>
    <row r="126" spans="2:31" ht="15.75" customHeight="1">
      <c r="B126" s="44" t="s">
        <v>15</v>
      </c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2"/>
      <c r="N126" s="42"/>
      <c r="O126" s="42"/>
      <c r="P126" s="42"/>
      <c r="Q126" s="43"/>
      <c r="R126" s="43"/>
      <c r="S126" s="43"/>
      <c r="T126" s="43"/>
      <c r="U126" s="43"/>
      <c r="V126" s="42"/>
      <c r="W126" s="42"/>
      <c r="X126" s="42"/>
      <c r="Y126" s="42"/>
      <c r="Z126" s="42"/>
      <c r="AA126" s="42"/>
      <c r="AB126" s="42"/>
      <c r="AC126" s="46"/>
      <c r="AD126" s="46"/>
      <c r="AE126" s="46"/>
    </row>
    <row r="127" spans="2:31" ht="15.75" customHeight="1">
      <c r="B127" s="47" t="s">
        <v>36</v>
      </c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2"/>
      <c r="N127" s="42"/>
      <c r="O127" s="42"/>
      <c r="P127" s="42"/>
      <c r="Q127" s="43"/>
      <c r="R127" s="43"/>
      <c r="S127" s="43"/>
      <c r="T127" s="43"/>
      <c r="U127" s="43"/>
      <c r="V127" s="42"/>
      <c r="W127" s="42"/>
      <c r="X127" s="42"/>
      <c r="Y127" s="42"/>
      <c r="Z127" s="42"/>
      <c r="AA127" s="42"/>
      <c r="AB127" s="42"/>
      <c r="AC127" s="46"/>
      <c r="AD127" s="46"/>
      <c r="AE127" s="46"/>
    </row>
    <row r="128" spans="2:31" ht="15.75" customHeight="1">
      <c r="B128" s="47" t="s">
        <v>350</v>
      </c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2"/>
      <c r="N128" s="42"/>
      <c r="O128" s="42"/>
      <c r="P128" s="42"/>
      <c r="Q128" s="43"/>
      <c r="R128" s="43"/>
      <c r="S128" s="43"/>
      <c r="T128" s="43"/>
      <c r="U128" s="43"/>
      <c r="V128" s="42"/>
      <c r="W128" s="42"/>
      <c r="X128" s="42"/>
      <c r="Y128" s="42"/>
      <c r="Z128" s="42"/>
      <c r="AA128" s="42"/>
      <c r="AB128" s="42"/>
      <c r="AC128" s="46"/>
      <c r="AD128" s="46"/>
      <c r="AE128" s="46"/>
    </row>
    <row r="129" spans="1:32" ht="12.75" customHeight="1">
      <c r="A129" s="4"/>
      <c r="B129" s="323" t="s">
        <v>298</v>
      </c>
      <c r="C129" s="323"/>
      <c r="D129" s="323"/>
      <c r="E129" s="323"/>
      <c r="F129" s="323"/>
      <c r="G129" s="323"/>
      <c r="H129" s="323"/>
      <c r="I129" s="323"/>
      <c r="J129" s="323"/>
      <c r="K129" s="323"/>
      <c r="L129" s="323"/>
      <c r="M129" s="323"/>
      <c r="N129" s="323"/>
      <c r="O129" s="323"/>
      <c r="P129" s="323"/>
      <c r="Q129" s="323"/>
      <c r="R129" s="323"/>
      <c r="S129" s="323"/>
      <c r="T129" s="323"/>
      <c r="U129" s="323"/>
      <c r="V129" s="323"/>
      <c r="W129" s="323"/>
      <c r="X129" s="323"/>
      <c r="Y129" s="323"/>
      <c r="Z129" s="323"/>
      <c r="AA129" s="323"/>
      <c r="AB129" s="323"/>
      <c r="AC129" s="323"/>
      <c r="AD129" s="323"/>
      <c r="AE129" s="323"/>
      <c r="AF129" s="323"/>
    </row>
    <row r="130" spans="1:31" s="19" customFormat="1" ht="12.75">
      <c r="A130" s="6"/>
      <c r="B130" s="6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6"/>
      <c r="AE130" s="6"/>
    </row>
    <row r="131" spans="3:29" ht="8.25" customHeight="1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3:29" ht="9" customHeight="1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3:29" ht="6" customHeight="1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3:29" ht="12.75"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3:29" ht="12.75"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3:29" ht="12.75"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3:29" ht="12.75"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3:29" ht="12.75"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3:29" ht="12.75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3:29" ht="12.75"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</sheetData>
  <sheetProtection selectLockedCells="1"/>
  <protectedRanges>
    <protectedRange sqref="AE4:AE6 Q27:AE34 B15:AB26 AF33:AF34 B44:AE44 B48:P50 V48:AB50 K68:L70 B71:L72 M68:M71 B66:J70 K66:AF67 W73:AB125 K73:K108 Q73:Q108 V73:V108 V110:V125 V126:AE129 L73:P129 Q110:Q129 R73:U129 B73:J129 K110:K129 B61:AE65 B8:AE14 B3:X6 B7:Z7 Y3:Z5 AA4:AD5 V35:AB43 B51:AB60 N69:AE71 AF13:AF14 B27:P43 B45:AB47 N68:AB68 N72:AB72" name="электро"/>
    <protectedRange sqref="AC15:AE26 AC35:AE43 AC45:AE60 AC68:AE68 AC72:AE125" name="электро_1"/>
    <protectedRange sqref="Q48:U50" name="электро_2"/>
    <protectedRange sqref="Q35:U43" name="электро_3"/>
    <protectedRange sqref="AC3:AD3" name="витрина"/>
    <protectedRange sqref="AF3" name="защита_5"/>
    <protectedRange sqref="AE3 AA3" name="бизнес_4_1"/>
  </protectedRanges>
  <mergeCells count="385">
    <mergeCell ref="V102:W106"/>
    <mergeCell ref="V93:W101"/>
    <mergeCell ref="B92:J92"/>
    <mergeCell ref="B95:J95"/>
    <mergeCell ref="B90:J90"/>
    <mergeCell ref="B94:J94"/>
    <mergeCell ref="K93:L96"/>
    <mergeCell ref="Q93:U101"/>
    <mergeCell ref="B71:L71"/>
    <mergeCell ref="K75:L83"/>
    <mergeCell ref="B83:J83"/>
    <mergeCell ref="B70:J70"/>
    <mergeCell ref="B86:J86"/>
    <mergeCell ref="Q102:U106"/>
    <mergeCell ref="B75:J75"/>
    <mergeCell ref="B68:J68"/>
    <mergeCell ref="K68:L70"/>
    <mergeCell ref="B66:J67"/>
    <mergeCell ref="M66:P67"/>
    <mergeCell ref="B80:J80"/>
    <mergeCell ref="B78:J78"/>
    <mergeCell ref="B77:J77"/>
    <mergeCell ref="B79:J79"/>
    <mergeCell ref="B69:J69"/>
    <mergeCell ref="Q35:U39"/>
    <mergeCell ref="B50:J50"/>
    <mergeCell ref="B36:J36"/>
    <mergeCell ref="V38:W38"/>
    <mergeCell ref="V35:W35"/>
    <mergeCell ref="M35:P60"/>
    <mergeCell ref="B38:J38"/>
    <mergeCell ref="B41:J41"/>
    <mergeCell ref="B40:J40"/>
    <mergeCell ref="V66:W67"/>
    <mergeCell ref="Q51:U55"/>
    <mergeCell ref="B59:J59"/>
    <mergeCell ref="B52:J52"/>
    <mergeCell ref="K51:L60"/>
    <mergeCell ref="V37:W37"/>
    <mergeCell ref="Q56:U60"/>
    <mergeCell ref="B44:L44"/>
    <mergeCell ref="B58:J58"/>
    <mergeCell ref="B53:J53"/>
    <mergeCell ref="B54:J54"/>
    <mergeCell ref="B42:J42"/>
    <mergeCell ref="X54:AB54"/>
    <mergeCell ref="B46:J46"/>
    <mergeCell ref="K35:L43"/>
    <mergeCell ref="B43:J43"/>
    <mergeCell ref="V36:W36"/>
    <mergeCell ref="B37:J37"/>
    <mergeCell ref="B39:J39"/>
    <mergeCell ref="Q40:U43"/>
    <mergeCell ref="X40:AB40"/>
    <mergeCell ref="X42:AB42"/>
    <mergeCell ref="X41:AB41"/>
    <mergeCell ref="AC46:AE46"/>
    <mergeCell ref="V48:W50"/>
    <mergeCell ref="K48:L50"/>
    <mergeCell ref="AC51:AE51"/>
    <mergeCell ref="AC41:AE41"/>
    <mergeCell ref="AC42:AE42"/>
    <mergeCell ref="AC37:AE37"/>
    <mergeCell ref="AC38:AE38"/>
    <mergeCell ref="V39:W39"/>
    <mergeCell ref="AC49:AE49"/>
    <mergeCell ref="V41:W41"/>
    <mergeCell ref="V42:W42"/>
    <mergeCell ref="V43:W43"/>
    <mergeCell ref="X48:AB48"/>
    <mergeCell ref="X57:AB57"/>
    <mergeCell ref="X43:AB43"/>
    <mergeCell ref="AC39:AE39"/>
    <mergeCell ref="B33:J34"/>
    <mergeCell ref="B48:J48"/>
    <mergeCell ref="AC53:AE53"/>
    <mergeCell ref="AC48:AE48"/>
    <mergeCell ref="AC43:AE43"/>
    <mergeCell ref="AC52:AE52"/>
    <mergeCell ref="X49:AB49"/>
    <mergeCell ref="X59:AB59"/>
    <mergeCell ref="X56:AB56"/>
    <mergeCell ref="X58:AB58"/>
    <mergeCell ref="X53:AB53"/>
    <mergeCell ref="X51:AB51"/>
    <mergeCell ref="AC84:AE84"/>
    <mergeCell ref="AC79:AE79"/>
    <mergeCell ref="AC76:AE76"/>
    <mergeCell ref="AC69:AE69"/>
    <mergeCell ref="Q44:AF44"/>
    <mergeCell ref="Q68:U70"/>
    <mergeCell ref="X60:AB60"/>
    <mergeCell ref="Q66:U67"/>
    <mergeCell ref="AC58:AE58"/>
    <mergeCell ref="X46:AB46"/>
    <mergeCell ref="AC91:AE91"/>
    <mergeCell ref="AC85:AE85"/>
    <mergeCell ref="B76:J76"/>
    <mergeCell ref="B89:J89"/>
    <mergeCell ref="K84:L87"/>
    <mergeCell ref="AF13:AF14"/>
    <mergeCell ref="AC40:AE40"/>
    <mergeCell ref="AF33:AF34"/>
    <mergeCell ref="AC68:AE68"/>
    <mergeCell ref="AC35:AE35"/>
    <mergeCell ref="AC87:AE87"/>
    <mergeCell ref="X70:AB70"/>
    <mergeCell ref="B74:J74"/>
    <mergeCell ref="B73:J73"/>
    <mergeCell ref="AC92:AE92"/>
    <mergeCell ref="B87:J87"/>
    <mergeCell ref="X91:AB91"/>
    <mergeCell ref="X76:AB76"/>
    <mergeCell ref="AC80:AE80"/>
    <mergeCell ref="AC86:AE86"/>
    <mergeCell ref="B13:J14"/>
    <mergeCell ref="Q13:U14"/>
    <mergeCell ref="B15:J15"/>
    <mergeCell ref="AC99:AE99"/>
    <mergeCell ref="AC101:AE101"/>
    <mergeCell ref="AC98:AE98"/>
    <mergeCell ref="X72:AB72"/>
    <mergeCell ref="X68:AB68"/>
    <mergeCell ref="V56:W60"/>
    <mergeCell ref="AC95:AE95"/>
    <mergeCell ref="X13:AB14"/>
    <mergeCell ref="X18:AB18"/>
    <mergeCell ref="X17:AB17"/>
    <mergeCell ref="X20:AB20"/>
    <mergeCell ref="AE3:AF3"/>
    <mergeCell ref="B9:AF9"/>
    <mergeCell ref="B11:AF11"/>
    <mergeCell ref="T3:Z3"/>
    <mergeCell ref="AA3:AD3"/>
    <mergeCell ref="K13:L14"/>
    <mergeCell ref="B20:J20"/>
    <mergeCell ref="B17:J17"/>
    <mergeCell ref="AC18:AE18"/>
    <mergeCell ref="X19:AB19"/>
    <mergeCell ref="B16:J16"/>
    <mergeCell ref="B19:J19"/>
    <mergeCell ref="B18:J18"/>
    <mergeCell ref="AC17:AE17"/>
    <mergeCell ref="AC19:AE19"/>
    <mergeCell ref="B1:AE1"/>
    <mergeCell ref="B2:AC2"/>
    <mergeCell ref="M13:P14"/>
    <mergeCell ref="AC13:AE14"/>
    <mergeCell ref="AC21:AE21"/>
    <mergeCell ref="B12:AE12"/>
    <mergeCell ref="B3:Q3"/>
    <mergeCell ref="AC20:AE20"/>
    <mergeCell ref="AC15:AE15"/>
    <mergeCell ref="AC16:AE16"/>
    <mergeCell ref="V13:W14"/>
    <mergeCell ref="X15:AB15"/>
    <mergeCell ref="B121:J121"/>
    <mergeCell ref="B120:J120"/>
    <mergeCell ref="Q45:U47"/>
    <mergeCell ref="X47:AB47"/>
    <mergeCell ref="X66:AB67"/>
    <mergeCell ref="K45:L45"/>
    <mergeCell ref="X50:AB50"/>
    <mergeCell ref="X95:AB95"/>
    <mergeCell ref="AF66:AF67"/>
    <mergeCell ref="B125:J125"/>
    <mergeCell ref="K102:L106"/>
    <mergeCell ref="AC116:AE116"/>
    <mergeCell ref="B115:J115"/>
    <mergeCell ref="B119:J119"/>
    <mergeCell ref="AC89:AE89"/>
    <mergeCell ref="B72:J72"/>
    <mergeCell ref="X75:AB75"/>
    <mergeCell ref="AC88:AE88"/>
    <mergeCell ref="AC112:AE112"/>
    <mergeCell ref="AC102:AE102"/>
    <mergeCell ref="B45:J45"/>
    <mergeCell ref="V68:W70"/>
    <mergeCell ref="Q48:U50"/>
    <mergeCell ref="AC47:AE47"/>
    <mergeCell ref="K110:L112"/>
    <mergeCell ref="X101:AB101"/>
    <mergeCell ref="X92:AB92"/>
    <mergeCell ref="X45:AB45"/>
    <mergeCell ref="AC33:AE34"/>
    <mergeCell ref="Q71:AF71"/>
    <mergeCell ref="AC113:AE113"/>
    <mergeCell ref="V113:W118"/>
    <mergeCell ref="B117:J117"/>
    <mergeCell ref="AC103:AE103"/>
    <mergeCell ref="AC106:AE106"/>
    <mergeCell ref="K66:L67"/>
    <mergeCell ref="K72:L74"/>
    <mergeCell ref="X83:AB83"/>
    <mergeCell ref="M33:P34"/>
    <mergeCell ref="V33:W34"/>
    <mergeCell ref="X33:AB34"/>
    <mergeCell ref="X85:AB85"/>
    <mergeCell ref="X84:AB84"/>
    <mergeCell ref="Q33:U34"/>
    <mergeCell ref="X82:AB82"/>
    <mergeCell ref="X74:AB74"/>
    <mergeCell ref="V51:W55"/>
    <mergeCell ref="X55:AB55"/>
    <mergeCell ref="X37:AB37"/>
    <mergeCell ref="X38:AB38"/>
    <mergeCell ref="X36:AB36"/>
    <mergeCell ref="AC82:AE82"/>
    <mergeCell ref="AC50:AE50"/>
    <mergeCell ref="X52:AB52"/>
    <mergeCell ref="AC66:AE67"/>
    <mergeCell ref="AC60:AE60"/>
    <mergeCell ref="AC70:AE70"/>
    <mergeCell ref="AC56:AE56"/>
    <mergeCell ref="AC118:AE118"/>
    <mergeCell ref="AC115:AE115"/>
    <mergeCell ref="AC114:AE114"/>
    <mergeCell ref="AC111:AE111"/>
    <mergeCell ref="AC110:AE110"/>
    <mergeCell ref="AC90:AE90"/>
    <mergeCell ref="AC96:AE96"/>
    <mergeCell ref="AC100:AE100"/>
    <mergeCell ref="AC97:AE97"/>
    <mergeCell ref="AC93:AE93"/>
    <mergeCell ref="B111:J111"/>
    <mergeCell ref="B110:J110"/>
    <mergeCell ref="B113:J113"/>
    <mergeCell ref="B96:J96"/>
    <mergeCell ref="B101:J101"/>
    <mergeCell ref="B104:J104"/>
    <mergeCell ref="B103:J103"/>
    <mergeCell ref="B99:J99"/>
    <mergeCell ref="B116:J116"/>
    <mergeCell ref="B112:J112"/>
    <mergeCell ref="B108:J108"/>
    <mergeCell ref="B100:J100"/>
    <mergeCell ref="B102:J102"/>
    <mergeCell ref="B106:J106"/>
    <mergeCell ref="B105:J105"/>
    <mergeCell ref="B107:J107"/>
    <mergeCell ref="B109:J109"/>
    <mergeCell ref="B114:J114"/>
    <mergeCell ref="K101:L101"/>
    <mergeCell ref="K97:L100"/>
    <mergeCell ref="B124:J124"/>
    <mergeCell ref="B123:J123"/>
    <mergeCell ref="B122:J122"/>
    <mergeCell ref="B93:J93"/>
    <mergeCell ref="B98:J98"/>
    <mergeCell ref="B97:J97"/>
    <mergeCell ref="K113:L118"/>
    <mergeCell ref="B118:J118"/>
    <mergeCell ref="B85:J85"/>
    <mergeCell ref="X86:AB86"/>
    <mergeCell ref="X87:AB87"/>
    <mergeCell ref="V72:W92"/>
    <mergeCell ref="B81:J81"/>
    <mergeCell ref="X90:AB90"/>
    <mergeCell ref="X73:AB73"/>
    <mergeCell ref="Q72:U92"/>
    <mergeCell ref="X77:AB77"/>
    <mergeCell ref="B82:J82"/>
    <mergeCell ref="X25:AB25"/>
    <mergeCell ref="B26:J26"/>
    <mergeCell ref="X89:AB89"/>
    <mergeCell ref="B84:J84"/>
    <mergeCell ref="B88:J88"/>
    <mergeCell ref="K88:L92"/>
    <mergeCell ref="B91:J91"/>
    <mergeCell ref="M68:P125"/>
    <mergeCell ref="X93:AB93"/>
    <mergeCell ref="X110:AB110"/>
    <mergeCell ref="AC26:AE26"/>
    <mergeCell ref="AC25:AE25"/>
    <mergeCell ref="B21:J21"/>
    <mergeCell ref="B22:J22"/>
    <mergeCell ref="X21:AB21"/>
    <mergeCell ref="M15:P26"/>
    <mergeCell ref="X23:AB23"/>
    <mergeCell ref="X22:AB22"/>
    <mergeCell ref="Q23:U26"/>
    <mergeCell ref="X26:AB26"/>
    <mergeCell ref="AC23:AE23"/>
    <mergeCell ref="AC24:AE24"/>
    <mergeCell ref="X16:AB16"/>
    <mergeCell ref="K15:L16"/>
    <mergeCell ref="Q15:U22"/>
    <mergeCell ref="AC22:AE22"/>
    <mergeCell ref="B51:J51"/>
    <mergeCell ref="B55:J55"/>
    <mergeCell ref="B31:AE31"/>
    <mergeCell ref="B57:J57"/>
    <mergeCell ref="K46:L47"/>
    <mergeCell ref="V45:W47"/>
    <mergeCell ref="AC36:AE36"/>
    <mergeCell ref="V40:W40"/>
    <mergeCell ref="B47:J47"/>
    <mergeCell ref="B56:J56"/>
    <mergeCell ref="K33:L34"/>
    <mergeCell ref="AC45:AE45"/>
    <mergeCell ref="B24:J24"/>
    <mergeCell ref="B25:J25"/>
    <mergeCell ref="B49:J49"/>
    <mergeCell ref="X24:AB24"/>
    <mergeCell ref="V15:W26"/>
    <mergeCell ref="K17:L26"/>
    <mergeCell ref="B35:J35"/>
    <mergeCell ref="B30:AF30"/>
    <mergeCell ref="AC105:AE105"/>
    <mergeCell ref="X99:AB99"/>
    <mergeCell ref="X100:AB100"/>
    <mergeCell ref="AC109:AE109"/>
    <mergeCell ref="B28:AF28"/>
    <mergeCell ref="B64:AF64"/>
    <mergeCell ref="B62:AF62"/>
    <mergeCell ref="X39:AB39"/>
    <mergeCell ref="AC54:AE54"/>
    <mergeCell ref="AC55:AE55"/>
    <mergeCell ref="AC81:AE81"/>
    <mergeCell ref="AC75:AE75"/>
    <mergeCell ref="AC73:AE73"/>
    <mergeCell ref="AC77:AE77"/>
    <mergeCell ref="AC78:AE78"/>
    <mergeCell ref="AC57:AE57"/>
    <mergeCell ref="AC72:AE72"/>
    <mergeCell ref="B65:AE65"/>
    <mergeCell ref="AC74:AE74"/>
    <mergeCell ref="AC59:AE59"/>
    <mergeCell ref="X125:AB125"/>
    <mergeCell ref="X121:AB121"/>
    <mergeCell ref="B23:J23"/>
    <mergeCell ref="X116:AB116"/>
    <mergeCell ref="X117:AB117"/>
    <mergeCell ref="X35:AB35"/>
    <mergeCell ref="B60:J60"/>
    <mergeCell ref="X96:AB96"/>
    <mergeCell ref="X97:AB97"/>
    <mergeCell ref="X98:AB98"/>
    <mergeCell ref="X69:AB69"/>
    <mergeCell ref="X107:AB107"/>
    <mergeCell ref="X115:AB115"/>
    <mergeCell ref="X113:AB113"/>
    <mergeCell ref="X114:AB114"/>
    <mergeCell ref="X81:AB81"/>
    <mergeCell ref="X80:AB80"/>
    <mergeCell ref="X78:AB78"/>
    <mergeCell ref="X79:AB79"/>
    <mergeCell ref="X88:AB88"/>
    <mergeCell ref="Q113:U125"/>
    <mergeCell ref="X103:AB103"/>
    <mergeCell ref="X104:AB104"/>
    <mergeCell ref="X105:AB105"/>
    <mergeCell ref="X106:AB106"/>
    <mergeCell ref="X109:AB109"/>
    <mergeCell ref="X122:AB122"/>
    <mergeCell ref="X124:AB124"/>
    <mergeCell ref="AC117:AE117"/>
    <mergeCell ref="K107:L109"/>
    <mergeCell ref="X94:AB94"/>
    <mergeCell ref="V107:W112"/>
    <mergeCell ref="Q107:U112"/>
    <mergeCell ref="X111:AB111"/>
    <mergeCell ref="V119:W125"/>
    <mergeCell ref="X123:AB123"/>
    <mergeCell ref="X102:AB102"/>
    <mergeCell ref="X112:AB112"/>
    <mergeCell ref="AC83:AE83"/>
    <mergeCell ref="AC104:AE104"/>
    <mergeCell ref="AC94:AE94"/>
    <mergeCell ref="AC123:AE123"/>
    <mergeCell ref="AC124:AE124"/>
    <mergeCell ref="X119:AB119"/>
    <mergeCell ref="X108:AB108"/>
    <mergeCell ref="AC107:AE107"/>
    <mergeCell ref="AC108:AE108"/>
    <mergeCell ref="B129:AF129"/>
    <mergeCell ref="B61:AF61"/>
    <mergeCell ref="AC119:AE119"/>
    <mergeCell ref="AC120:AE120"/>
    <mergeCell ref="AC121:AE121"/>
    <mergeCell ref="AC122:AE122"/>
    <mergeCell ref="X118:AB118"/>
    <mergeCell ref="X120:AB120"/>
    <mergeCell ref="AC125:AE125"/>
    <mergeCell ref="K119:L125"/>
  </mergeCells>
  <conditionalFormatting sqref="AF126:AF128">
    <cfRule type="cellIs" priority="2" dxfId="0" operator="lessThan" stopIfTrue="1">
      <formula>0</formula>
    </cfRule>
  </conditionalFormatting>
  <printOptions/>
  <pageMargins left="0.7874015748031497" right="0.3937007874015748" top="0.35433070866141736" bottom="0.35433070866141736" header="0.35433070866141736" footer="0.35433070866141736"/>
  <pageSetup fitToHeight="3" horizontalDpi="600" verticalDpi="600" orientation="portrait" paperSize="9" scale="80" r:id="rId2"/>
  <rowBreaks count="1" manualBreakCount="1">
    <brk id="61" min="1" max="31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35"/>
  <sheetViews>
    <sheetView showGridLines="0" view="pageBreakPreview" zoomScaleSheetLayoutView="100" zoomScalePageLayoutView="0" workbookViewId="0" topLeftCell="B1">
      <selection activeCell="AF27" sqref="AF27"/>
    </sheetView>
  </sheetViews>
  <sheetFormatPr defaultColWidth="9.140625" defaultRowHeight="12.75"/>
  <cols>
    <col min="1" max="1" width="11.421875" style="6" hidden="1" customWidth="1"/>
    <col min="2" max="29" width="3.57421875" style="6" customWidth="1"/>
    <col min="30" max="16384" width="9.140625" style="6" customWidth="1"/>
  </cols>
  <sheetData>
    <row r="1" spans="2:29" s="4" customFormat="1" ht="50.25" customHeight="1">
      <c r="B1" s="268" t="s">
        <v>16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</row>
    <row r="2" spans="2:27" s="5" customFormat="1" ht="25.5" customHeight="1">
      <c r="B2" s="308" t="s">
        <v>75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</row>
    <row r="3" spans="2:30" s="1" customFormat="1" ht="15.75" customHeight="1">
      <c r="B3" s="564" t="s">
        <v>37</v>
      </c>
      <c r="C3" s="564"/>
      <c r="D3" s="564"/>
      <c r="E3" s="564"/>
      <c r="F3" s="564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565"/>
      <c r="T3" s="565"/>
      <c r="U3" s="565"/>
      <c r="V3" s="565"/>
      <c r="W3" s="565"/>
      <c r="X3" s="565"/>
      <c r="Y3" s="370" t="s">
        <v>76</v>
      </c>
      <c r="Z3" s="338"/>
      <c r="AA3" s="338"/>
      <c r="AB3" s="339"/>
      <c r="AC3" s="368">
        <f>Содержание!Y10</f>
        <v>46</v>
      </c>
      <c r="AD3" s="369"/>
    </row>
    <row r="4" spans="2:29" s="28" customFormat="1" ht="15" customHeight="1"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</row>
    <row r="5" spans="2:29" s="28" customFormat="1" ht="15" customHeight="1"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</row>
    <row r="6" spans="2:29" s="28" customFormat="1" ht="15" customHeight="1">
      <c r="B6" s="59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</row>
    <row r="7" spans="2:29" s="28" customFormat="1" ht="15" customHeight="1"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</row>
    <row r="8" spans="2:29" s="28" customFormat="1" ht="5.25" customHeight="1"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</row>
    <row r="9" spans="2:30" s="5" customFormat="1" ht="15.75" customHeight="1">
      <c r="B9" s="503" t="s">
        <v>3</v>
      </c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503"/>
      <c r="N9" s="503"/>
      <c r="O9" s="503"/>
      <c r="P9" s="503"/>
      <c r="Q9" s="503"/>
      <c r="R9" s="503"/>
      <c r="S9" s="503"/>
      <c r="T9" s="503"/>
      <c r="U9" s="503"/>
      <c r="V9" s="503"/>
      <c r="W9" s="503"/>
      <c r="X9" s="503"/>
      <c r="Y9" s="503"/>
      <c r="Z9" s="503"/>
      <c r="AA9" s="503"/>
      <c r="AB9" s="503"/>
      <c r="AC9" s="503"/>
      <c r="AD9" s="503"/>
    </row>
    <row r="10" spans="2:29" s="7" customFormat="1" ht="6" customHeight="1" thickBot="1"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</row>
    <row r="11" spans="2:30" ht="9" customHeight="1">
      <c r="B11" s="560" t="s">
        <v>1</v>
      </c>
      <c r="C11" s="546"/>
      <c r="D11" s="546"/>
      <c r="E11" s="546"/>
      <c r="F11" s="546"/>
      <c r="G11" s="546"/>
      <c r="H11" s="546"/>
      <c r="I11" s="546"/>
      <c r="J11" s="546"/>
      <c r="K11" s="546"/>
      <c r="L11" s="546"/>
      <c r="M11" s="546"/>
      <c r="N11" s="546"/>
      <c r="O11" s="546"/>
      <c r="P11" s="546"/>
      <c r="Q11" s="546"/>
      <c r="R11" s="546"/>
      <c r="S11" s="546"/>
      <c r="T11" s="546" t="s">
        <v>2</v>
      </c>
      <c r="U11" s="546"/>
      <c r="V11" s="532" t="s">
        <v>27</v>
      </c>
      <c r="W11" s="532"/>
      <c r="X11" s="532"/>
      <c r="Y11" s="532"/>
      <c r="Z11" s="532"/>
      <c r="AA11" s="530" t="s">
        <v>26</v>
      </c>
      <c r="AB11" s="530"/>
      <c r="AC11" s="530"/>
      <c r="AD11" s="460" t="s">
        <v>170</v>
      </c>
    </row>
    <row r="12" spans="2:30" ht="9" customHeight="1" thickBot="1">
      <c r="B12" s="561"/>
      <c r="C12" s="547"/>
      <c r="D12" s="547"/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33"/>
      <c r="W12" s="533"/>
      <c r="X12" s="533"/>
      <c r="Y12" s="533"/>
      <c r="Z12" s="533"/>
      <c r="AA12" s="531"/>
      <c r="AB12" s="531"/>
      <c r="AC12" s="531"/>
      <c r="AD12" s="502"/>
    </row>
    <row r="13" spans="2:30" ht="10.5" customHeight="1">
      <c r="B13" s="563" t="s">
        <v>46</v>
      </c>
      <c r="C13" s="563"/>
      <c r="D13" s="563"/>
      <c r="E13" s="563"/>
      <c r="F13" s="563"/>
      <c r="G13" s="563"/>
      <c r="H13" s="563"/>
      <c r="I13" s="563"/>
      <c r="J13" s="563"/>
      <c r="K13" s="563"/>
      <c r="L13" s="563"/>
      <c r="M13" s="563"/>
      <c r="N13" s="563"/>
      <c r="O13" s="563"/>
      <c r="P13" s="563"/>
      <c r="Q13" s="563"/>
      <c r="R13" s="563"/>
      <c r="S13" s="563"/>
      <c r="T13" s="495"/>
      <c r="U13" s="495"/>
      <c r="V13" s="495">
        <v>35</v>
      </c>
      <c r="W13" s="495"/>
      <c r="X13" s="495"/>
      <c r="Y13" s="495"/>
      <c r="Z13" s="495"/>
      <c r="AA13" s="529">
        <v>55</v>
      </c>
      <c r="AB13" s="529"/>
      <c r="AC13" s="529"/>
      <c r="AD13" s="229">
        <f>AA13*$AC$3</f>
        <v>2530</v>
      </c>
    </row>
    <row r="14" spans="2:30" ht="10.5" customHeight="1">
      <c r="B14" s="563" t="s">
        <v>5</v>
      </c>
      <c r="C14" s="563"/>
      <c r="D14" s="563"/>
      <c r="E14" s="563"/>
      <c r="F14" s="563"/>
      <c r="G14" s="563"/>
      <c r="H14" s="563"/>
      <c r="I14" s="563"/>
      <c r="J14" s="563"/>
      <c r="K14" s="563"/>
      <c r="L14" s="563"/>
      <c r="M14" s="563"/>
      <c r="N14" s="563"/>
      <c r="O14" s="563"/>
      <c r="P14" s="563"/>
      <c r="Q14" s="563"/>
      <c r="R14" s="563"/>
      <c r="S14" s="563"/>
      <c r="T14" s="495"/>
      <c r="U14" s="495"/>
      <c r="V14" s="495">
        <v>20</v>
      </c>
      <c r="W14" s="495"/>
      <c r="X14" s="495"/>
      <c r="Y14" s="495"/>
      <c r="Z14" s="495"/>
      <c r="AA14" s="529">
        <v>40</v>
      </c>
      <c r="AB14" s="529"/>
      <c r="AC14" s="529"/>
      <c r="AD14" s="229">
        <f>AA14*$AC$3</f>
        <v>1840</v>
      </c>
    </row>
    <row r="15" spans="2:30" ht="10.5" customHeight="1">
      <c r="B15" s="563" t="s">
        <v>6</v>
      </c>
      <c r="C15" s="563"/>
      <c r="D15" s="563"/>
      <c r="E15" s="563"/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495"/>
      <c r="U15" s="495"/>
      <c r="V15" s="495">
        <v>62</v>
      </c>
      <c r="W15" s="495"/>
      <c r="X15" s="495"/>
      <c r="Y15" s="495"/>
      <c r="Z15" s="495"/>
      <c r="AA15" s="529">
        <v>50</v>
      </c>
      <c r="AB15" s="529"/>
      <c r="AC15" s="529"/>
      <c r="AD15" s="229">
        <f>AA15*$AC$3</f>
        <v>2300</v>
      </c>
    </row>
    <row r="16" spans="2:30" ht="10.5" customHeight="1">
      <c r="B16" s="563" t="s">
        <v>7</v>
      </c>
      <c r="C16" s="563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563"/>
      <c r="O16" s="563"/>
      <c r="P16" s="563"/>
      <c r="Q16" s="563"/>
      <c r="R16" s="563"/>
      <c r="S16" s="563"/>
      <c r="T16" s="495"/>
      <c r="U16" s="495"/>
      <c r="V16" s="495">
        <v>100</v>
      </c>
      <c r="W16" s="495"/>
      <c r="X16" s="495"/>
      <c r="Y16" s="495"/>
      <c r="Z16" s="495"/>
      <c r="AA16" s="529">
        <v>60</v>
      </c>
      <c r="AB16" s="529"/>
      <c r="AC16" s="529"/>
      <c r="AD16" s="229">
        <f>AA16*$AC$3</f>
        <v>2760</v>
      </c>
    </row>
    <row r="17" spans="2:29" ht="10.5" customHeight="1">
      <c r="B17" s="562"/>
      <c r="C17" s="562"/>
      <c r="D17" s="562"/>
      <c r="E17" s="562"/>
      <c r="F17" s="562"/>
      <c r="G17" s="562"/>
      <c r="H17" s="562"/>
      <c r="I17" s="562"/>
      <c r="J17" s="562"/>
      <c r="K17" s="562"/>
      <c r="L17" s="562"/>
      <c r="M17" s="562"/>
      <c r="N17" s="562"/>
      <c r="O17" s="562"/>
      <c r="P17" s="562"/>
      <c r="Q17" s="562"/>
      <c r="R17" s="562"/>
      <c r="S17" s="562"/>
      <c r="T17" s="562"/>
      <c r="U17" s="562"/>
      <c r="V17" s="562"/>
      <c r="W17" s="562"/>
      <c r="X17" s="562"/>
      <c r="Y17" s="562"/>
      <c r="Z17" s="562"/>
      <c r="AA17" s="562"/>
      <c r="AB17" s="562"/>
      <c r="AC17" s="562"/>
    </row>
    <row r="18" spans="2:30" s="5" customFormat="1" ht="15.75" customHeight="1">
      <c r="B18" s="503" t="s">
        <v>8</v>
      </c>
      <c r="C18" s="503"/>
      <c r="D18" s="503"/>
      <c r="E18" s="503"/>
      <c r="F18" s="503"/>
      <c r="G18" s="503"/>
      <c r="H18" s="503"/>
      <c r="I18" s="503"/>
      <c r="J18" s="503"/>
      <c r="K18" s="503"/>
      <c r="L18" s="503"/>
      <c r="M18" s="503"/>
      <c r="N18" s="503"/>
      <c r="O18" s="503"/>
      <c r="P18" s="503"/>
      <c r="Q18" s="503"/>
      <c r="R18" s="503"/>
      <c r="S18" s="503"/>
      <c r="T18" s="503"/>
      <c r="U18" s="503"/>
      <c r="V18" s="503"/>
      <c r="W18" s="503"/>
      <c r="X18" s="503"/>
      <c r="Y18" s="503"/>
      <c r="Z18" s="503"/>
      <c r="AA18" s="503"/>
      <c r="AB18" s="503"/>
      <c r="AC18" s="503"/>
      <c r="AD18" s="503"/>
    </row>
    <row r="19" spans="2:29" s="7" customFormat="1" ht="6" customHeight="1" thickBot="1"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</row>
    <row r="20" spans="2:30" ht="9" customHeight="1">
      <c r="B20" s="560" t="s">
        <v>1</v>
      </c>
      <c r="C20" s="546"/>
      <c r="D20" s="546"/>
      <c r="E20" s="546"/>
      <c r="F20" s="546"/>
      <c r="G20" s="546"/>
      <c r="H20" s="546"/>
      <c r="I20" s="546"/>
      <c r="J20" s="546"/>
      <c r="K20" s="546"/>
      <c r="L20" s="546"/>
      <c r="M20" s="546"/>
      <c r="N20" s="546"/>
      <c r="O20" s="546"/>
      <c r="P20" s="546"/>
      <c r="Q20" s="546"/>
      <c r="R20" s="546"/>
      <c r="S20" s="546"/>
      <c r="T20" s="546" t="s">
        <v>2</v>
      </c>
      <c r="U20" s="546"/>
      <c r="V20" s="532" t="s">
        <v>27</v>
      </c>
      <c r="W20" s="532"/>
      <c r="X20" s="532"/>
      <c r="Y20" s="532"/>
      <c r="Z20" s="532"/>
      <c r="AA20" s="530" t="s">
        <v>26</v>
      </c>
      <c r="AB20" s="530"/>
      <c r="AC20" s="530"/>
      <c r="AD20" s="460" t="s">
        <v>170</v>
      </c>
    </row>
    <row r="21" spans="2:30" ht="9" customHeight="1" thickBot="1">
      <c r="B21" s="561"/>
      <c r="C21" s="547"/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7"/>
      <c r="S21" s="547"/>
      <c r="T21" s="547"/>
      <c r="U21" s="547"/>
      <c r="V21" s="533"/>
      <c r="W21" s="533"/>
      <c r="X21" s="533"/>
      <c r="Y21" s="533"/>
      <c r="Z21" s="533"/>
      <c r="AA21" s="531"/>
      <c r="AB21" s="531"/>
      <c r="AC21" s="531"/>
      <c r="AD21" s="502"/>
    </row>
    <row r="22" spans="1:30" ht="10.5" customHeight="1">
      <c r="A22" s="6">
        <v>1031112</v>
      </c>
      <c r="B22" s="542" t="s">
        <v>9</v>
      </c>
      <c r="C22" s="542"/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3" t="s">
        <v>4</v>
      </c>
      <c r="U22" s="544"/>
      <c r="V22" s="545" t="s">
        <v>10</v>
      </c>
      <c r="W22" s="545"/>
      <c r="X22" s="545"/>
      <c r="Y22" s="545"/>
      <c r="Z22" s="545"/>
      <c r="AA22" s="528">
        <v>25</v>
      </c>
      <c r="AB22" s="528"/>
      <c r="AC22" s="528"/>
      <c r="AD22" s="229">
        <f>AA22*$AC$3</f>
        <v>1150</v>
      </c>
    </row>
    <row r="23" spans="1:30" ht="10.5" customHeight="1">
      <c r="A23" s="6">
        <v>1111101</v>
      </c>
      <c r="B23" s="563" t="s">
        <v>11</v>
      </c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13" t="s">
        <v>38</v>
      </c>
      <c r="U23" s="534"/>
      <c r="V23" s="495" t="s">
        <v>10</v>
      </c>
      <c r="W23" s="495"/>
      <c r="X23" s="495"/>
      <c r="Y23" s="495"/>
      <c r="Z23" s="495"/>
      <c r="AA23" s="529">
        <v>5</v>
      </c>
      <c r="AB23" s="529"/>
      <c r="AC23" s="529"/>
      <c r="AD23" s="229">
        <f>AA23*$AC$3</f>
        <v>230</v>
      </c>
    </row>
    <row r="24" spans="1:30" ht="10.5" customHeight="1">
      <c r="A24" s="6">
        <v>1113303</v>
      </c>
      <c r="B24" s="563" t="s">
        <v>12</v>
      </c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13" t="s">
        <v>39</v>
      </c>
      <c r="U24" s="534"/>
      <c r="V24" s="495" t="s">
        <v>10</v>
      </c>
      <c r="W24" s="495"/>
      <c r="X24" s="495"/>
      <c r="Y24" s="495"/>
      <c r="Z24" s="495"/>
      <c r="AA24" s="529">
        <v>10</v>
      </c>
      <c r="AB24" s="529"/>
      <c r="AC24" s="529"/>
      <c r="AD24" s="229">
        <f>AA24*$AC$3</f>
        <v>460</v>
      </c>
    </row>
    <row r="25" spans="2:30" ht="10.5" customHeight="1">
      <c r="B25" s="513"/>
      <c r="C25" s="514"/>
      <c r="D25" s="514"/>
      <c r="E25" s="514"/>
      <c r="F25" s="514"/>
      <c r="G25" s="514"/>
      <c r="H25" s="514"/>
      <c r="I25" s="514"/>
      <c r="J25" s="514"/>
      <c r="K25" s="514"/>
      <c r="L25" s="514"/>
      <c r="M25" s="514"/>
      <c r="N25" s="514"/>
      <c r="O25" s="514"/>
      <c r="P25" s="514"/>
      <c r="Q25" s="514"/>
      <c r="R25" s="514"/>
      <c r="S25" s="514"/>
      <c r="T25" s="514"/>
      <c r="U25" s="514"/>
      <c r="V25" s="514"/>
      <c r="W25" s="514"/>
      <c r="X25" s="514"/>
      <c r="Y25" s="514"/>
      <c r="Z25" s="514"/>
      <c r="AA25" s="514"/>
      <c r="AB25" s="514"/>
      <c r="AC25" s="514"/>
      <c r="AD25" s="514"/>
    </row>
    <row r="26" spans="2:30" s="5" customFormat="1" ht="15.75" customHeight="1">
      <c r="B26" s="503" t="s">
        <v>13</v>
      </c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503"/>
      <c r="U26" s="503"/>
      <c r="V26" s="503"/>
      <c r="W26" s="503"/>
      <c r="X26" s="503"/>
      <c r="Y26" s="503"/>
      <c r="Z26" s="503"/>
      <c r="AA26" s="503"/>
      <c r="AB26" s="503"/>
      <c r="AC26" s="503"/>
      <c r="AD26" s="503"/>
    </row>
    <row r="27" spans="2:29" s="7" customFormat="1" ht="6" customHeight="1" thickBot="1"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</row>
    <row r="28" spans="2:30" ht="9" customHeight="1">
      <c r="B28" s="552" t="s">
        <v>1</v>
      </c>
      <c r="C28" s="553"/>
      <c r="D28" s="553"/>
      <c r="E28" s="553"/>
      <c r="F28" s="553"/>
      <c r="G28" s="553"/>
      <c r="H28" s="553"/>
      <c r="I28" s="553"/>
      <c r="J28" s="553"/>
      <c r="K28" s="553"/>
      <c r="L28" s="553"/>
      <c r="M28" s="553"/>
      <c r="N28" s="553"/>
      <c r="O28" s="553"/>
      <c r="P28" s="553"/>
      <c r="Q28" s="553"/>
      <c r="R28" s="553"/>
      <c r="S28" s="554"/>
      <c r="T28" s="558" t="s">
        <v>2</v>
      </c>
      <c r="U28" s="558"/>
      <c r="V28" s="551" t="s">
        <v>27</v>
      </c>
      <c r="W28" s="551"/>
      <c r="X28" s="551"/>
      <c r="Y28" s="551"/>
      <c r="Z28" s="551"/>
      <c r="AA28" s="559" t="s">
        <v>26</v>
      </c>
      <c r="AB28" s="559"/>
      <c r="AC28" s="559"/>
      <c r="AD28" s="460" t="s">
        <v>170</v>
      </c>
    </row>
    <row r="29" spans="2:30" ht="9" customHeight="1">
      <c r="B29" s="555"/>
      <c r="C29" s="556"/>
      <c r="D29" s="556"/>
      <c r="E29" s="556"/>
      <c r="F29" s="556"/>
      <c r="G29" s="556"/>
      <c r="H29" s="556"/>
      <c r="I29" s="556"/>
      <c r="J29" s="556"/>
      <c r="K29" s="556"/>
      <c r="L29" s="556"/>
      <c r="M29" s="556"/>
      <c r="N29" s="556"/>
      <c r="O29" s="556"/>
      <c r="P29" s="556"/>
      <c r="Q29" s="556"/>
      <c r="R29" s="556"/>
      <c r="S29" s="557"/>
      <c r="T29" s="558"/>
      <c r="U29" s="558"/>
      <c r="V29" s="551"/>
      <c r="W29" s="551"/>
      <c r="X29" s="551"/>
      <c r="Y29" s="551"/>
      <c r="Z29" s="551"/>
      <c r="AA29" s="559"/>
      <c r="AB29" s="559"/>
      <c r="AC29" s="559"/>
      <c r="AD29" s="502"/>
    </row>
    <row r="30" spans="1:30" ht="10.5" customHeight="1">
      <c r="A30" s="95">
        <v>1150203</v>
      </c>
      <c r="B30" s="504" t="s">
        <v>87</v>
      </c>
      <c r="C30" s="505"/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505"/>
      <c r="Q30" s="505"/>
      <c r="R30" s="505"/>
      <c r="S30" s="506"/>
      <c r="T30" s="513" t="s">
        <v>39</v>
      </c>
      <c r="U30" s="534"/>
      <c r="V30" s="495" t="s">
        <v>10</v>
      </c>
      <c r="W30" s="495"/>
      <c r="X30" s="495"/>
      <c r="Y30" s="495"/>
      <c r="Z30" s="495"/>
      <c r="AA30" s="529">
        <v>20</v>
      </c>
      <c r="AB30" s="529"/>
      <c r="AC30" s="529"/>
      <c r="AD30" s="229">
        <f aca="true" t="shared" si="0" ref="AD30:AD41">AA30*$AC$3</f>
        <v>920</v>
      </c>
    </row>
    <row r="31" spans="1:30" ht="10.5" customHeight="1">
      <c r="A31" s="95">
        <v>1150201</v>
      </c>
      <c r="B31" s="504" t="s">
        <v>88</v>
      </c>
      <c r="C31" s="505"/>
      <c r="D31" s="505"/>
      <c r="E31" s="505"/>
      <c r="F31" s="505"/>
      <c r="G31" s="505"/>
      <c r="H31" s="505"/>
      <c r="I31" s="505"/>
      <c r="J31" s="505"/>
      <c r="K31" s="505"/>
      <c r="L31" s="505"/>
      <c r="M31" s="505"/>
      <c r="N31" s="505"/>
      <c r="O31" s="505"/>
      <c r="P31" s="505"/>
      <c r="Q31" s="505"/>
      <c r="R31" s="505"/>
      <c r="S31" s="506"/>
      <c r="T31" s="513" t="s">
        <v>39</v>
      </c>
      <c r="U31" s="534"/>
      <c r="V31" s="495" t="s">
        <v>10</v>
      </c>
      <c r="W31" s="495"/>
      <c r="X31" s="495"/>
      <c r="Y31" s="495"/>
      <c r="Z31" s="495"/>
      <c r="AA31" s="529">
        <v>15</v>
      </c>
      <c r="AB31" s="529"/>
      <c r="AC31" s="529"/>
      <c r="AD31" s="229">
        <f t="shared" si="0"/>
        <v>690</v>
      </c>
    </row>
    <row r="32" spans="1:30" ht="10.5" customHeight="1">
      <c r="A32" s="95">
        <v>1150103</v>
      </c>
      <c r="B32" s="504" t="s">
        <v>89</v>
      </c>
      <c r="C32" s="505"/>
      <c r="D32" s="505"/>
      <c r="E32" s="505"/>
      <c r="F32" s="505"/>
      <c r="G32" s="505"/>
      <c r="H32" s="505"/>
      <c r="I32" s="505"/>
      <c r="J32" s="505"/>
      <c r="K32" s="505"/>
      <c r="L32" s="505"/>
      <c r="M32" s="505"/>
      <c r="N32" s="505"/>
      <c r="O32" s="505"/>
      <c r="P32" s="505"/>
      <c r="Q32" s="505"/>
      <c r="R32" s="505"/>
      <c r="S32" s="506"/>
      <c r="T32" s="513" t="s">
        <v>39</v>
      </c>
      <c r="U32" s="534"/>
      <c r="V32" s="495" t="s">
        <v>10</v>
      </c>
      <c r="W32" s="495"/>
      <c r="X32" s="495"/>
      <c r="Y32" s="495"/>
      <c r="Z32" s="495"/>
      <c r="AA32" s="529">
        <v>20</v>
      </c>
      <c r="AB32" s="529"/>
      <c r="AC32" s="529"/>
      <c r="AD32" s="229">
        <f t="shared" si="0"/>
        <v>920</v>
      </c>
    </row>
    <row r="33" spans="1:30" ht="10.5" customHeight="1">
      <c r="A33" s="95">
        <v>1150101</v>
      </c>
      <c r="B33" s="504" t="s">
        <v>90</v>
      </c>
      <c r="C33" s="505"/>
      <c r="D33" s="505"/>
      <c r="E33" s="505"/>
      <c r="F33" s="505"/>
      <c r="G33" s="505"/>
      <c r="H33" s="505"/>
      <c r="I33" s="505"/>
      <c r="J33" s="505"/>
      <c r="K33" s="505"/>
      <c r="L33" s="505"/>
      <c r="M33" s="505"/>
      <c r="N33" s="505"/>
      <c r="O33" s="505"/>
      <c r="P33" s="505"/>
      <c r="Q33" s="505"/>
      <c r="R33" s="505"/>
      <c r="S33" s="506"/>
      <c r="T33" s="513" t="s">
        <v>39</v>
      </c>
      <c r="U33" s="534"/>
      <c r="V33" s="495" t="s">
        <v>10</v>
      </c>
      <c r="W33" s="495"/>
      <c r="X33" s="495"/>
      <c r="Y33" s="495"/>
      <c r="Z33" s="495"/>
      <c r="AA33" s="529">
        <v>15</v>
      </c>
      <c r="AB33" s="529"/>
      <c r="AC33" s="529"/>
      <c r="AD33" s="229">
        <f t="shared" si="0"/>
        <v>690</v>
      </c>
    </row>
    <row r="34" spans="1:30" ht="10.5" customHeight="1">
      <c r="A34" s="95">
        <v>1150405</v>
      </c>
      <c r="B34" s="504" t="s">
        <v>91</v>
      </c>
      <c r="C34" s="505"/>
      <c r="D34" s="505"/>
      <c r="E34" s="505"/>
      <c r="F34" s="505"/>
      <c r="G34" s="505"/>
      <c r="H34" s="505"/>
      <c r="I34" s="505"/>
      <c r="J34" s="505"/>
      <c r="K34" s="505"/>
      <c r="L34" s="505"/>
      <c r="M34" s="505"/>
      <c r="N34" s="505"/>
      <c r="O34" s="505"/>
      <c r="P34" s="505"/>
      <c r="Q34" s="505"/>
      <c r="R34" s="505"/>
      <c r="S34" s="506"/>
      <c r="T34" s="513" t="s">
        <v>39</v>
      </c>
      <c r="U34" s="534"/>
      <c r="V34" s="495" t="s">
        <v>10</v>
      </c>
      <c r="W34" s="495"/>
      <c r="X34" s="495"/>
      <c r="Y34" s="495"/>
      <c r="Z34" s="495"/>
      <c r="AA34" s="529">
        <v>15</v>
      </c>
      <c r="AB34" s="529"/>
      <c r="AC34" s="529"/>
      <c r="AD34" s="229">
        <f t="shared" si="0"/>
        <v>690</v>
      </c>
    </row>
    <row r="35" spans="1:30" ht="10.5" customHeight="1">
      <c r="A35" s="95">
        <v>1150305</v>
      </c>
      <c r="B35" s="504" t="s">
        <v>92</v>
      </c>
      <c r="C35" s="505"/>
      <c r="D35" s="505"/>
      <c r="E35" s="505"/>
      <c r="F35" s="505"/>
      <c r="G35" s="505"/>
      <c r="H35" s="505"/>
      <c r="I35" s="505"/>
      <c r="J35" s="505"/>
      <c r="K35" s="505"/>
      <c r="L35" s="505"/>
      <c r="M35" s="505"/>
      <c r="N35" s="505"/>
      <c r="O35" s="505"/>
      <c r="P35" s="505"/>
      <c r="Q35" s="505"/>
      <c r="R35" s="505"/>
      <c r="S35" s="506"/>
      <c r="T35" s="513" t="s">
        <v>39</v>
      </c>
      <c r="U35" s="534"/>
      <c r="V35" s="495" t="s">
        <v>10</v>
      </c>
      <c r="W35" s="495"/>
      <c r="X35" s="495"/>
      <c r="Y35" s="495"/>
      <c r="Z35" s="495"/>
      <c r="AA35" s="529">
        <v>15</v>
      </c>
      <c r="AB35" s="529"/>
      <c r="AC35" s="529"/>
      <c r="AD35" s="229">
        <f t="shared" si="0"/>
        <v>690</v>
      </c>
    </row>
    <row r="36" spans="1:30" ht="10.5" customHeight="1">
      <c r="A36" s="95">
        <v>1150601</v>
      </c>
      <c r="B36" s="504" t="s">
        <v>93</v>
      </c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505"/>
      <c r="Q36" s="505"/>
      <c r="R36" s="505"/>
      <c r="S36" s="506"/>
      <c r="T36" s="513" t="s">
        <v>39</v>
      </c>
      <c r="U36" s="534"/>
      <c r="V36" s="495" t="s">
        <v>10</v>
      </c>
      <c r="W36" s="495"/>
      <c r="X36" s="495"/>
      <c r="Y36" s="495"/>
      <c r="Z36" s="495"/>
      <c r="AA36" s="529">
        <v>45</v>
      </c>
      <c r="AB36" s="529"/>
      <c r="AC36" s="529"/>
      <c r="AD36" s="229">
        <f t="shared" si="0"/>
        <v>2070</v>
      </c>
    </row>
    <row r="37" spans="1:30" ht="10.5" customHeight="1">
      <c r="A37" s="95">
        <v>1150501</v>
      </c>
      <c r="B37" s="504" t="s">
        <v>94</v>
      </c>
      <c r="C37" s="505"/>
      <c r="D37" s="505"/>
      <c r="E37" s="505"/>
      <c r="F37" s="505"/>
      <c r="G37" s="505"/>
      <c r="H37" s="505"/>
      <c r="I37" s="505"/>
      <c r="J37" s="505"/>
      <c r="K37" s="505"/>
      <c r="L37" s="505"/>
      <c r="M37" s="505"/>
      <c r="N37" s="505"/>
      <c r="O37" s="505"/>
      <c r="P37" s="505"/>
      <c r="Q37" s="505"/>
      <c r="R37" s="505"/>
      <c r="S37" s="506"/>
      <c r="T37" s="513" t="s">
        <v>39</v>
      </c>
      <c r="U37" s="534"/>
      <c r="V37" s="495" t="s">
        <v>10</v>
      </c>
      <c r="W37" s="495"/>
      <c r="X37" s="495"/>
      <c r="Y37" s="495"/>
      <c r="Z37" s="495"/>
      <c r="AA37" s="529">
        <v>45</v>
      </c>
      <c r="AB37" s="529"/>
      <c r="AC37" s="529"/>
      <c r="AD37" s="229">
        <f t="shared" si="0"/>
        <v>2070</v>
      </c>
    </row>
    <row r="38" spans="1:30" ht="10.5" customHeight="1">
      <c r="A38" s="95">
        <v>1150401</v>
      </c>
      <c r="B38" s="504" t="s">
        <v>95</v>
      </c>
      <c r="C38" s="505"/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6"/>
      <c r="T38" s="513" t="s">
        <v>39</v>
      </c>
      <c r="U38" s="534"/>
      <c r="V38" s="495" t="s">
        <v>10</v>
      </c>
      <c r="W38" s="495"/>
      <c r="X38" s="495"/>
      <c r="Y38" s="495"/>
      <c r="Z38" s="495"/>
      <c r="AA38" s="529">
        <v>15</v>
      </c>
      <c r="AB38" s="529"/>
      <c r="AC38" s="529"/>
      <c r="AD38" s="229">
        <f t="shared" si="0"/>
        <v>690</v>
      </c>
    </row>
    <row r="39" spans="1:30" ht="10.5" customHeight="1">
      <c r="A39" s="95">
        <v>1150301</v>
      </c>
      <c r="B39" s="504" t="s">
        <v>96</v>
      </c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  <c r="S39" s="506"/>
      <c r="T39" s="513" t="s">
        <v>39</v>
      </c>
      <c r="U39" s="534"/>
      <c r="V39" s="495" t="s">
        <v>10</v>
      </c>
      <c r="W39" s="495"/>
      <c r="X39" s="495"/>
      <c r="Y39" s="495"/>
      <c r="Z39" s="495"/>
      <c r="AA39" s="529">
        <v>15</v>
      </c>
      <c r="AB39" s="529"/>
      <c r="AC39" s="529"/>
      <c r="AD39" s="229">
        <f t="shared" si="0"/>
        <v>690</v>
      </c>
    </row>
    <row r="40" spans="1:30" ht="10.5" customHeight="1">
      <c r="A40" s="95">
        <v>1150112</v>
      </c>
      <c r="B40" s="504" t="s">
        <v>97</v>
      </c>
      <c r="C40" s="505"/>
      <c r="D40" s="505"/>
      <c r="E40" s="505"/>
      <c r="F40" s="505"/>
      <c r="G40" s="505"/>
      <c r="H40" s="505"/>
      <c r="I40" s="505"/>
      <c r="J40" s="505"/>
      <c r="K40" s="505"/>
      <c r="L40" s="505"/>
      <c r="M40" s="505"/>
      <c r="N40" s="505"/>
      <c r="O40" s="505"/>
      <c r="P40" s="505"/>
      <c r="Q40" s="505"/>
      <c r="R40" s="505"/>
      <c r="S40" s="506"/>
      <c r="T40" s="513" t="s">
        <v>39</v>
      </c>
      <c r="U40" s="534"/>
      <c r="V40" s="495" t="s">
        <v>10</v>
      </c>
      <c r="W40" s="495"/>
      <c r="X40" s="495"/>
      <c r="Y40" s="495"/>
      <c r="Z40" s="495"/>
      <c r="AA40" s="529">
        <v>20</v>
      </c>
      <c r="AB40" s="529"/>
      <c r="AC40" s="529"/>
      <c r="AD40" s="229">
        <f t="shared" si="0"/>
        <v>920</v>
      </c>
    </row>
    <row r="41" spans="1:30" ht="10.5" customHeight="1">
      <c r="A41" s="95">
        <v>1150111</v>
      </c>
      <c r="B41" s="504" t="s">
        <v>98</v>
      </c>
      <c r="C41" s="505"/>
      <c r="D41" s="505"/>
      <c r="E41" s="505"/>
      <c r="F41" s="505"/>
      <c r="G41" s="505"/>
      <c r="H41" s="505"/>
      <c r="I41" s="505"/>
      <c r="J41" s="505"/>
      <c r="K41" s="505"/>
      <c r="L41" s="505"/>
      <c r="M41" s="505"/>
      <c r="N41" s="505"/>
      <c r="O41" s="505"/>
      <c r="P41" s="505"/>
      <c r="Q41" s="505"/>
      <c r="R41" s="505"/>
      <c r="S41" s="506"/>
      <c r="T41" s="513" t="s">
        <v>39</v>
      </c>
      <c r="U41" s="534"/>
      <c r="V41" s="495" t="s">
        <v>10</v>
      </c>
      <c r="W41" s="495"/>
      <c r="X41" s="495"/>
      <c r="Y41" s="495"/>
      <c r="Z41" s="495"/>
      <c r="AA41" s="529">
        <v>15</v>
      </c>
      <c r="AB41" s="529"/>
      <c r="AC41" s="529"/>
      <c r="AD41" s="229">
        <f t="shared" si="0"/>
        <v>690</v>
      </c>
    </row>
    <row r="42" spans="2:30" ht="10.5" customHeight="1">
      <c r="B42" s="513"/>
      <c r="C42" s="514"/>
      <c r="D42" s="514"/>
      <c r="E42" s="514"/>
      <c r="F42" s="514"/>
      <c r="G42" s="514"/>
      <c r="H42" s="514"/>
      <c r="I42" s="514"/>
      <c r="J42" s="514"/>
      <c r="K42" s="514"/>
      <c r="L42" s="514"/>
      <c r="M42" s="514"/>
      <c r="N42" s="514"/>
      <c r="O42" s="514"/>
      <c r="P42" s="514"/>
      <c r="Q42" s="514"/>
      <c r="R42" s="514"/>
      <c r="S42" s="514"/>
      <c r="T42" s="514"/>
      <c r="U42" s="514"/>
      <c r="V42" s="514"/>
      <c r="W42" s="514"/>
      <c r="X42" s="514"/>
      <c r="Y42" s="514"/>
      <c r="Z42" s="514"/>
      <c r="AA42" s="514"/>
      <c r="AB42" s="514"/>
      <c r="AC42" s="514"/>
      <c r="AD42" s="514"/>
    </row>
    <row r="43" spans="2:30" ht="15" customHeight="1">
      <c r="B43" s="503" t="s">
        <v>67</v>
      </c>
      <c r="C43" s="503"/>
      <c r="D43" s="503"/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503"/>
      <c r="S43" s="503"/>
      <c r="T43" s="503"/>
      <c r="U43" s="503"/>
      <c r="V43" s="503"/>
      <c r="W43" s="503"/>
      <c r="X43" s="503"/>
      <c r="Y43" s="503"/>
      <c r="Z43" s="503"/>
      <c r="AA43" s="503"/>
      <c r="AB43" s="503"/>
      <c r="AC43" s="503"/>
      <c r="AD43" s="503"/>
    </row>
    <row r="44" spans="2:29" ht="5.25" customHeight="1" thickBot="1"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</row>
    <row r="45" spans="2:30" ht="10.5" customHeight="1">
      <c r="B45" s="507" t="s">
        <v>1</v>
      </c>
      <c r="C45" s="508"/>
      <c r="D45" s="508"/>
      <c r="E45" s="508"/>
      <c r="F45" s="508"/>
      <c r="G45" s="508"/>
      <c r="H45" s="508"/>
      <c r="I45" s="508"/>
      <c r="J45" s="508"/>
      <c r="K45" s="508"/>
      <c r="L45" s="508"/>
      <c r="M45" s="508"/>
      <c r="N45" s="508"/>
      <c r="O45" s="508"/>
      <c r="P45" s="508"/>
      <c r="Q45" s="508"/>
      <c r="R45" s="508"/>
      <c r="S45" s="509"/>
      <c r="T45" s="546" t="s">
        <v>2</v>
      </c>
      <c r="U45" s="546"/>
      <c r="V45" s="532" t="s">
        <v>27</v>
      </c>
      <c r="W45" s="532"/>
      <c r="X45" s="532"/>
      <c r="Y45" s="532"/>
      <c r="Z45" s="532"/>
      <c r="AA45" s="530" t="s">
        <v>26</v>
      </c>
      <c r="AB45" s="530"/>
      <c r="AC45" s="530"/>
      <c r="AD45" s="460" t="s">
        <v>170</v>
      </c>
    </row>
    <row r="46" spans="2:30" ht="10.5" customHeight="1" thickBot="1">
      <c r="B46" s="510"/>
      <c r="C46" s="511"/>
      <c r="D46" s="511"/>
      <c r="E46" s="511"/>
      <c r="F46" s="511"/>
      <c r="G46" s="511"/>
      <c r="H46" s="511"/>
      <c r="I46" s="511"/>
      <c r="J46" s="511"/>
      <c r="K46" s="511"/>
      <c r="L46" s="511"/>
      <c r="M46" s="511"/>
      <c r="N46" s="511"/>
      <c r="O46" s="511"/>
      <c r="P46" s="511"/>
      <c r="Q46" s="511"/>
      <c r="R46" s="511"/>
      <c r="S46" s="512"/>
      <c r="T46" s="547"/>
      <c r="U46" s="547"/>
      <c r="V46" s="533"/>
      <c r="W46" s="533"/>
      <c r="X46" s="533"/>
      <c r="Y46" s="533"/>
      <c r="Z46" s="533"/>
      <c r="AA46" s="531"/>
      <c r="AB46" s="531"/>
      <c r="AC46" s="531"/>
      <c r="AD46" s="461"/>
    </row>
    <row r="47" spans="1:30" ht="10.5" customHeight="1">
      <c r="A47" s="6">
        <v>1120600</v>
      </c>
      <c r="B47" s="542" t="s">
        <v>68</v>
      </c>
      <c r="C47" s="542"/>
      <c r="D47" s="542"/>
      <c r="E47" s="542"/>
      <c r="F47" s="542"/>
      <c r="G47" s="542"/>
      <c r="H47" s="542"/>
      <c r="I47" s="542"/>
      <c r="J47" s="542"/>
      <c r="K47" s="542"/>
      <c r="L47" s="542"/>
      <c r="M47" s="542"/>
      <c r="N47" s="542"/>
      <c r="O47" s="542"/>
      <c r="P47" s="542"/>
      <c r="Q47" s="542"/>
      <c r="R47" s="542"/>
      <c r="S47" s="542"/>
      <c r="T47" s="543" t="s">
        <v>39</v>
      </c>
      <c r="U47" s="544"/>
      <c r="V47" s="545" t="s">
        <v>10</v>
      </c>
      <c r="W47" s="545"/>
      <c r="X47" s="545"/>
      <c r="Y47" s="545"/>
      <c r="Z47" s="545"/>
      <c r="AA47" s="528">
        <v>6.14625</v>
      </c>
      <c r="AB47" s="528"/>
      <c r="AC47" s="528"/>
      <c r="AD47" s="229">
        <f>AA47*$AC$3</f>
        <v>282.7275</v>
      </c>
    </row>
    <row r="48" spans="1:30" ht="10.5" customHeight="1">
      <c r="A48" s="6">
        <v>1031120</v>
      </c>
      <c r="B48" s="548" t="s">
        <v>69</v>
      </c>
      <c r="C48" s="549"/>
      <c r="D48" s="549"/>
      <c r="E48" s="549"/>
      <c r="F48" s="549"/>
      <c r="G48" s="549"/>
      <c r="H48" s="549"/>
      <c r="I48" s="549"/>
      <c r="J48" s="549"/>
      <c r="K48" s="549"/>
      <c r="L48" s="549"/>
      <c r="M48" s="549"/>
      <c r="N48" s="549"/>
      <c r="O48" s="549"/>
      <c r="P48" s="549"/>
      <c r="Q48" s="549"/>
      <c r="R48" s="549"/>
      <c r="S48" s="550"/>
      <c r="T48" s="513" t="s">
        <v>39</v>
      </c>
      <c r="U48" s="534"/>
      <c r="V48" s="495" t="s">
        <v>10</v>
      </c>
      <c r="W48" s="495"/>
      <c r="X48" s="495"/>
      <c r="Y48" s="495"/>
      <c r="Z48" s="495"/>
      <c r="AA48" s="528">
        <v>2.0075000000000003</v>
      </c>
      <c r="AB48" s="528"/>
      <c r="AC48" s="528"/>
      <c r="AD48" s="229">
        <f>AA48*$AC$3</f>
        <v>92.34500000000001</v>
      </c>
    </row>
    <row r="49" spans="1:30" ht="10.5" customHeight="1">
      <c r="A49" s="6">
        <v>1071260</v>
      </c>
      <c r="B49" s="563" t="s">
        <v>70</v>
      </c>
      <c r="C49" s="563"/>
      <c r="D49" s="563"/>
      <c r="E49" s="563"/>
      <c r="F49" s="563"/>
      <c r="G49" s="563"/>
      <c r="H49" s="563"/>
      <c r="I49" s="563"/>
      <c r="J49" s="563"/>
      <c r="K49" s="563"/>
      <c r="L49" s="563"/>
      <c r="M49" s="563"/>
      <c r="N49" s="563"/>
      <c r="O49" s="563"/>
      <c r="P49" s="563"/>
      <c r="Q49" s="563"/>
      <c r="R49" s="563"/>
      <c r="S49" s="563"/>
      <c r="T49" s="513" t="s">
        <v>38</v>
      </c>
      <c r="U49" s="534"/>
      <c r="V49" s="495" t="s">
        <v>10</v>
      </c>
      <c r="W49" s="495"/>
      <c r="X49" s="495"/>
      <c r="Y49" s="495"/>
      <c r="Z49" s="495"/>
      <c r="AA49" s="528">
        <v>67.12750000000001</v>
      </c>
      <c r="AB49" s="528"/>
      <c r="AC49" s="528"/>
      <c r="AD49" s="229">
        <f>AA49*$AC$3</f>
        <v>3087.8650000000007</v>
      </c>
    </row>
    <row r="50" spans="2:29" ht="10.5" customHeight="1"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</row>
    <row r="51" spans="2:30" s="5" customFormat="1" ht="15.75" customHeight="1">
      <c r="B51" s="515" t="s">
        <v>14</v>
      </c>
      <c r="C51" s="515"/>
      <c r="D51" s="515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</row>
    <row r="52" spans="2:29" s="7" customFormat="1" ht="6" customHeight="1" thickBot="1"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</row>
    <row r="53" spans="2:30" ht="9" customHeight="1">
      <c r="B53" s="507" t="s">
        <v>1</v>
      </c>
      <c r="C53" s="508"/>
      <c r="D53" s="508"/>
      <c r="E53" s="508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8"/>
      <c r="Q53" s="508"/>
      <c r="R53" s="508"/>
      <c r="S53" s="509"/>
      <c r="T53" s="537" t="s">
        <v>2</v>
      </c>
      <c r="U53" s="509"/>
      <c r="V53" s="516" t="s">
        <v>27</v>
      </c>
      <c r="W53" s="517"/>
      <c r="X53" s="517"/>
      <c r="Y53" s="517"/>
      <c r="Z53" s="518"/>
      <c r="AA53" s="522" t="s">
        <v>26</v>
      </c>
      <c r="AB53" s="523"/>
      <c r="AC53" s="524"/>
      <c r="AD53" s="460" t="s">
        <v>170</v>
      </c>
    </row>
    <row r="54" spans="2:30" ht="9" customHeight="1" thickBot="1">
      <c r="B54" s="510"/>
      <c r="C54" s="511"/>
      <c r="D54" s="511"/>
      <c r="E54" s="511"/>
      <c r="F54" s="511"/>
      <c r="G54" s="511"/>
      <c r="H54" s="511"/>
      <c r="I54" s="511"/>
      <c r="J54" s="511"/>
      <c r="K54" s="511"/>
      <c r="L54" s="511"/>
      <c r="M54" s="511"/>
      <c r="N54" s="511"/>
      <c r="O54" s="511"/>
      <c r="P54" s="511"/>
      <c r="Q54" s="511"/>
      <c r="R54" s="511"/>
      <c r="S54" s="512"/>
      <c r="T54" s="538"/>
      <c r="U54" s="512"/>
      <c r="V54" s="519"/>
      <c r="W54" s="520"/>
      <c r="X54" s="520"/>
      <c r="Y54" s="520"/>
      <c r="Z54" s="521"/>
      <c r="AA54" s="525"/>
      <c r="AB54" s="526"/>
      <c r="AC54" s="527"/>
      <c r="AD54" s="461"/>
    </row>
    <row r="55" spans="1:31" ht="10.5" customHeight="1">
      <c r="A55" s="95">
        <v>1150800</v>
      </c>
      <c r="B55" s="539" t="s">
        <v>99</v>
      </c>
      <c r="C55" s="540"/>
      <c r="D55" s="540"/>
      <c r="E55" s="540"/>
      <c r="F55" s="540"/>
      <c r="G55" s="540"/>
      <c r="H55" s="540"/>
      <c r="I55" s="540"/>
      <c r="J55" s="540"/>
      <c r="K55" s="540"/>
      <c r="L55" s="540"/>
      <c r="M55" s="540"/>
      <c r="N55" s="540"/>
      <c r="O55" s="540"/>
      <c r="P55" s="540"/>
      <c r="Q55" s="540"/>
      <c r="R55" s="540"/>
      <c r="S55" s="541"/>
      <c r="T55" s="513" t="s">
        <v>39</v>
      </c>
      <c r="U55" s="534"/>
      <c r="V55" s="495" t="s">
        <v>10</v>
      </c>
      <c r="W55" s="495"/>
      <c r="X55" s="495"/>
      <c r="Y55" s="495"/>
      <c r="Z55" s="495"/>
      <c r="AA55" s="496">
        <v>77.76</v>
      </c>
      <c r="AB55" s="497"/>
      <c r="AC55" s="498"/>
      <c r="AD55" s="229">
        <f aca="true" t="shared" si="1" ref="AD55:AD110">AA55*$AC$3</f>
        <v>3576.96</v>
      </c>
      <c r="AE55" s="95"/>
    </row>
    <row r="56" spans="1:31" ht="10.5" customHeight="1">
      <c r="A56" s="95">
        <v>1150810</v>
      </c>
      <c r="B56" s="504" t="s">
        <v>100</v>
      </c>
      <c r="C56" s="505"/>
      <c r="D56" s="505"/>
      <c r="E56" s="505"/>
      <c r="F56" s="505"/>
      <c r="G56" s="505"/>
      <c r="H56" s="505"/>
      <c r="I56" s="505"/>
      <c r="J56" s="505"/>
      <c r="K56" s="505"/>
      <c r="L56" s="505"/>
      <c r="M56" s="505"/>
      <c r="N56" s="505"/>
      <c r="O56" s="505"/>
      <c r="P56" s="505"/>
      <c r="Q56" s="505"/>
      <c r="R56" s="505"/>
      <c r="S56" s="506"/>
      <c r="T56" s="513" t="s">
        <v>39</v>
      </c>
      <c r="U56" s="534"/>
      <c r="V56" s="495" t="s">
        <v>10</v>
      </c>
      <c r="W56" s="495"/>
      <c r="X56" s="495"/>
      <c r="Y56" s="495"/>
      <c r="Z56" s="495"/>
      <c r="AA56" s="496">
        <v>30.01</v>
      </c>
      <c r="AB56" s="497"/>
      <c r="AC56" s="498"/>
      <c r="AD56" s="229">
        <f t="shared" si="1"/>
        <v>1380.46</v>
      </c>
      <c r="AE56" s="95"/>
    </row>
    <row r="57" spans="1:31" ht="10.5" customHeight="1">
      <c r="A57" s="95">
        <v>1150820</v>
      </c>
      <c r="B57" s="504" t="s">
        <v>101</v>
      </c>
      <c r="C57" s="505"/>
      <c r="D57" s="505"/>
      <c r="E57" s="505"/>
      <c r="F57" s="505"/>
      <c r="G57" s="505"/>
      <c r="H57" s="505"/>
      <c r="I57" s="505"/>
      <c r="J57" s="505"/>
      <c r="K57" s="505"/>
      <c r="L57" s="505"/>
      <c r="M57" s="505"/>
      <c r="N57" s="505"/>
      <c r="O57" s="505"/>
      <c r="P57" s="505"/>
      <c r="Q57" s="505"/>
      <c r="R57" s="505"/>
      <c r="S57" s="506"/>
      <c r="T57" s="513" t="s">
        <v>39</v>
      </c>
      <c r="U57" s="534"/>
      <c r="V57" s="495" t="s">
        <v>10</v>
      </c>
      <c r="W57" s="495"/>
      <c r="X57" s="495"/>
      <c r="Y57" s="495"/>
      <c r="Z57" s="495"/>
      <c r="AA57" s="496">
        <v>27.35</v>
      </c>
      <c r="AB57" s="497"/>
      <c r="AC57" s="498"/>
      <c r="AD57" s="229">
        <f t="shared" si="1"/>
        <v>1258.1000000000001</v>
      </c>
      <c r="AE57" s="95"/>
    </row>
    <row r="58" spans="1:31" ht="10.5" customHeight="1">
      <c r="A58" s="95">
        <v>1151700</v>
      </c>
      <c r="B58" s="504" t="s">
        <v>102</v>
      </c>
      <c r="C58" s="505"/>
      <c r="D58" s="505"/>
      <c r="E58" s="505"/>
      <c r="F58" s="505"/>
      <c r="G58" s="505"/>
      <c r="H58" s="505"/>
      <c r="I58" s="505"/>
      <c r="J58" s="505"/>
      <c r="K58" s="505"/>
      <c r="L58" s="505"/>
      <c r="M58" s="505"/>
      <c r="N58" s="505"/>
      <c r="O58" s="505"/>
      <c r="P58" s="505"/>
      <c r="Q58" s="505"/>
      <c r="R58" s="505"/>
      <c r="S58" s="506"/>
      <c r="T58" s="513" t="s">
        <v>39</v>
      </c>
      <c r="U58" s="534"/>
      <c r="V58" s="495" t="s">
        <v>10</v>
      </c>
      <c r="W58" s="495"/>
      <c r="X58" s="495"/>
      <c r="Y58" s="495"/>
      <c r="Z58" s="495"/>
      <c r="AA58" s="496">
        <v>10.56</v>
      </c>
      <c r="AB58" s="497"/>
      <c r="AC58" s="498"/>
      <c r="AD58" s="229">
        <f t="shared" si="1"/>
        <v>485.76000000000005</v>
      </c>
      <c r="AE58" s="95"/>
    </row>
    <row r="59" spans="1:31" ht="10.5" customHeight="1">
      <c r="A59" s="95">
        <v>1152100</v>
      </c>
      <c r="B59" s="504" t="s">
        <v>103</v>
      </c>
      <c r="C59" s="505"/>
      <c r="D59" s="505"/>
      <c r="E59" s="505"/>
      <c r="F59" s="505"/>
      <c r="G59" s="505"/>
      <c r="H59" s="505"/>
      <c r="I59" s="505"/>
      <c r="J59" s="505"/>
      <c r="K59" s="505"/>
      <c r="L59" s="505"/>
      <c r="M59" s="505"/>
      <c r="N59" s="505"/>
      <c r="O59" s="505"/>
      <c r="P59" s="505"/>
      <c r="Q59" s="505"/>
      <c r="R59" s="505"/>
      <c r="S59" s="506"/>
      <c r="T59" s="513" t="s">
        <v>39</v>
      </c>
      <c r="U59" s="534"/>
      <c r="V59" s="495" t="s">
        <v>10</v>
      </c>
      <c r="W59" s="495"/>
      <c r="X59" s="495"/>
      <c r="Y59" s="495"/>
      <c r="Z59" s="495"/>
      <c r="AA59" s="496">
        <v>30.882500000000004</v>
      </c>
      <c r="AB59" s="497"/>
      <c r="AC59" s="498"/>
      <c r="AD59" s="229">
        <f t="shared" si="1"/>
        <v>1420.5950000000003</v>
      </c>
      <c r="AE59" s="95"/>
    </row>
    <row r="60" spans="1:31" ht="10.5" customHeight="1">
      <c r="A60" s="95">
        <v>1152615</v>
      </c>
      <c r="B60" s="504" t="s">
        <v>104</v>
      </c>
      <c r="C60" s="505"/>
      <c r="D60" s="505"/>
      <c r="E60" s="505"/>
      <c r="F60" s="505"/>
      <c r="G60" s="505"/>
      <c r="H60" s="505"/>
      <c r="I60" s="505"/>
      <c r="J60" s="505"/>
      <c r="K60" s="505"/>
      <c r="L60" s="505"/>
      <c r="M60" s="505"/>
      <c r="N60" s="505"/>
      <c r="O60" s="505"/>
      <c r="P60" s="505"/>
      <c r="Q60" s="505"/>
      <c r="R60" s="505"/>
      <c r="S60" s="506"/>
      <c r="T60" s="513" t="s">
        <v>39</v>
      </c>
      <c r="U60" s="534"/>
      <c r="V60" s="495" t="s">
        <v>10</v>
      </c>
      <c r="W60" s="495"/>
      <c r="X60" s="495"/>
      <c r="Y60" s="495"/>
      <c r="Z60" s="495"/>
      <c r="AA60" s="496">
        <v>113.99</v>
      </c>
      <c r="AB60" s="497"/>
      <c r="AC60" s="498"/>
      <c r="AD60" s="229">
        <f t="shared" si="1"/>
        <v>5243.54</v>
      </c>
      <c r="AE60" s="95"/>
    </row>
    <row r="61" spans="1:31" ht="10.5" customHeight="1">
      <c r="A61" s="95">
        <v>1150710</v>
      </c>
      <c r="B61" s="504" t="s">
        <v>105</v>
      </c>
      <c r="C61" s="505"/>
      <c r="D61" s="505"/>
      <c r="E61" s="505"/>
      <c r="F61" s="505"/>
      <c r="G61" s="505"/>
      <c r="H61" s="505"/>
      <c r="I61" s="505"/>
      <c r="J61" s="505"/>
      <c r="K61" s="505"/>
      <c r="L61" s="505"/>
      <c r="M61" s="505"/>
      <c r="N61" s="505"/>
      <c r="O61" s="505"/>
      <c r="P61" s="505"/>
      <c r="Q61" s="505"/>
      <c r="R61" s="505"/>
      <c r="S61" s="506"/>
      <c r="T61" s="513" t="s">
        <v>39</v>
      </c>
      <c r="U61" s="534"/>
      <c r="V61" s="495" t="s">
        <v>10</v>
      </c>
      <c r="W61" s="495"/>
      <c r="X61" s="495"/>
      <c r="Y61" s="495"/>
      <c r="Z61" s="495"/>
      <c r="AA61" s="496">
        <v>73.39</v>
      </c>
      <c r="AB61" s="497"/>
      <c r="AC61" s="498"/>
      <c r="AD61" s="229">
        <f t="shared" si="1"/>
        <v>3375.94</v>
      </c>
      <c r="AE61" s="95"/>
    </row>
    <row r="62" spans="1:31" ht="10.5" customHeight="1">
      <c r="A62" s="95">
        <v>1150720</v>
      </c>
      <c r="B62" s="504" t="s">
        <v>106</v>
      </c>
      <c r="C62" s="505"/>
      <c r="D62" s="505"/>
      <c r="E62" s="505"/>
      <c r="F62" s="505"/>
      <c r="G62" s="505"/>
      <c r="H62" s="505"/>
      <c r="I62" s="505"/>
      <c r="J62" s="505"/>
      <c r="K62" s="505"/>
      <c r="L62" s="505"/>
      <c r="M62" s="505"/>
      <c r="N62" s="505"/>
      <c r="O62" s="505"/>
      <c r="P62" s="505"/>
      <c r="Q62" s="505"/>
      <c r="R62" s="505"/>
      <c r="S62" s="506"/>
      <c r="T62" s="513" t="s">
        <v>39</v>
      </c>
      <c r="U62" s="534"/>
      <c r="V62" s="495" t="s">
        <v>10</v>
      </c>
      <c r="W62" s="495"/>
      <c r="X62" s="495"/>
      <c r="Y62" s="495"/>
      <c r="Z62" s="495"/>
      <c r="AA62" s="496">
        <v>59.91</v>
      </c>
      <c r="AB62" s="497"/>
      <c r="AC62" s="498"/>
      <c r="AD62" s="229">
        <f t="shared" si="1"/>
        <v>2755.8599999999997</v>
      </c>
      <c r="AE62" s="95"/>
    </row>
    <row r="63" spans="1:31" ht="10.5" customHeight="1">
      <c r="A63" s="95">
        <v>1152611</v>
      </c>
      <c r="B63" s="504" t="s">
        <v>107</v>
      </c>
      <c r="C63" s="505"/>
      <c r="D63" s="505"/>
      <c r="E63" s="505"/>
      <c r="F63" s="505"/>
      <c r="G63" s="505"/>
      <c r="H63" s="505"/>
      <c r="I63" s="505"/>
      <c r="J63" s="505"/>
      <c r="K63" s="505"/>
      <c r="L63" s="505"/>
      <c r="M63" s="505"/>
      <c r="N63" s="505"/>
      <c r="O63" s="505"/>
      <c r="P63" s="505"/>
      <c r="Q63" s="505"/>
      <c r="R63" s="505"/>
      <c r="S63" s="506"/>
      <c r="T63" s="513" t="s">
        <v>39</v>
      </c>
      <c r="U63" s="534"/>
      <c r="V63" s="495" t="s">
        <v>10</v>
      </c>
      <c r="W63" s="495"/>
      <c r="X63" s="495"/>
      <c r="Y63" s="495"/>
      <c r="Z63" s="495"/>
      <c r="AA63" s="496">
        <v>99.99</v>
      </c>
      <c r="AB63" s="497"/>
      <c r="AC63" s="498"/>
      <c r="AD63" s="229">
        <f t="shared" si="1"/>
        <v>4599.54</v>
      </c>
      <c r="AE63" s="95"/>
    </row>
    <row r="64" spans="1:31" ht="10.5" customHeight="1">
      <c r="A64" s="95">
        <v>1152612</v>
      </c>
      <c r="B64" s="504" t="s">
        <v>108</v>
      </c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6"/>
      <c r="T64" s="513" t="s">
        <v>39</v>
      </c>
      <c r="U64" s="534"/>
      <c r="V64" s="495" t="s">
        <v>10</v>
      </c>
      <c r="W64" s="495"/>
      <c r="X64" s="495"/>
      <c r="Y64" s="495"/>
      <c r="Z64" s="495"/>
      <c r="AA64" s="496">
        <v>85.43</v>
      </c>
      <c r="AB64" s="497"/>
      <c r="AC64" s="498"/>
      <c r="AD64" s="229">
        <f t="shared" si="1"/>
        <v>3929.78</v>
      </c>
      <c r="AE64" s="95"/>
    </row>
    <row r="65" spans="1:31" ht="10.5" customHeight="1">
      <c r="A65" s="95">
        <v>1151950</v>
      </c>
      <c r="B65" s="504" t="s">
        <v>109</v>
      </c>
      <c r="C65" s="505"/>
      <c r="D65" s="505"/>
      <c r="E65" s="505"/>
      <c r="F65" s="505"/>
      <c r="G65" s="505"/>
      <c r="H65" s="505"/>
      <c r="I65" s="505"/>
      <c r="J65" s="505"/>
      <c r="K65" s="505"/>
      <c r="L65" s="505"/>
      <c r="M65" s="505"/>
      <c r="N65" s="505"/>
      <c r="O65" s="505"/>
      <c r="P65" s="505"/>
      <c r="Q65" s="505"/>
      <c r="R65" s="505"/>
      <c r="S65" s="506"/>
      <c r="T65" s="513" t="s">
        <v>39</v>
      </c>
      <c r="U65" s="534"/>
      <c r="V65" s="495" t="s">
        <v>10</v>
      </c>
      <c r="W65" s="495"/>
      <c r="X65" s="495"/>
      <c r="Y65" s="495"/>
      <c r="Z65" s="495"/>
      <c r="AA65" s="496">
        <v>88.57</v>
      </c>
      <c r="AB65" s="497"/>
      <c r="AC65" s="498"/>
      <c r="AD65" s="229">
        <f t="shared" si="1"/>
        <v>4074.22</v>
      </c>
      <c r="AE65" s="95"/>
    </row>
    <row r="66" spans="1:31" ht="10.5" customHeight="1">
      <c r="A66" s="95">
        <v>1152610</v>
      </c>
      <c r="B66" s="504" t="s">
        <v>110</v>
      </c>
      <c r="C66" s="505"/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505"/>
      <c r="O66" s="505"/>
      <c r="P66" s="505"/>
      <c r="Q66" s="505"/>
      <c r="R66" s="505"/>
      <c r="S66" s="506"/>
      <c r="T66" s="513" t="s">
        <v>39</v>
      </c>
      <c r="U66" s="534"/>
      <c r="V66" s="495" t="s">
        <v>10</v>
      </c>
      <c r="W66" s="495"/>
      <c r="X66" s="495"/>
      <c r="Y66" s="495"/>
      <c r="Z66" s="495"/>
      <c r="AA66" s="496">
        <v>94.35</v>
      </c>
      <c r="AB66" s="497"/>
      <c r="AC66" s="498"/>
      <c r="AD66" s="229">
        <f t="shared" si="1"/>
        <v>4340.099999999999</v>
      </c>
      <c r="AE66" s="95"/>
    </row>
    <row r="67" spans="1:31" ht="10.5" customHeight="1">
      <c r="A67" s="95">
        <v>1151911</v>
      </c>
      <c r="B67" s="504" t="s">
        <v>111</v>
      </c>
      <c r="C67" s="505"/>
      <c r="D67" s="505"/>
      <c r="E67" s="505"/>
      <c r="F67" s="505"/>
      <c r="G67" s="505"/>
      <c r="H67" s="505"/>
      <c r="I67" s="505"/>
      <c r="J67" s="505"/>
      <c r="K67" s="505"/>
      <c r="L67" s="505"/>
      <c r="M67" s="505"/>
      <c r="N67" s="505"/>
      <c r="O67" s="505"/>
      <c r="P67" s="505"/>
      <c r="Q67" s="505"/>
      <c r="R67" s="505"/>
      <c r="S67" s="506"/>
      <c r="T67" s="513" t="s">
        <v>39</v>
      </c>
      <c r="U67" s="534"/>
      <c r="V67" s="495" t="s">
        <v>10</v>
      </c>
      <c r="W67" s="495"/>
      <c r="X67" s="495"/>
      <c r="Y67" s="495"/>
      <c r="Z67" s="495"/>
      <c r="AA67" s="496">
        <v>27.97</v>
      </c>
      <c r="AB67" s="497"/>
      <c r="AC67" s="498"/>
      <c r="AD67" s="229">
        <f t="shared" si="1"/>
        <v>1286.62</v>
      </c>
      <c r="AE67" s="95"/>
    </row>
    <row r="68" spans="1:31" ht="10.5" customHeight="1">
      <c r="A68" s="95">
        <v>1151922</v>
      </c>
      <c r="B68" s="504" t="s">
        <v>112</v>
      </c>
      <c r="C68" s="505"/>
      <c r="D68" s="505"/>
      <c r="E68" s="505"/>
      <c r="F68" s="505"/>
      <c r="G68" s="505"/>
      <c r="H68" s="505"/>
      <c r="I68" s="505"/>
      <c r="J68" s="505"/>
      <c r="K68" s="505"/>
      <c r="L68" s="505"/>
      <c r="M68" s="505"/>
      <c r="N68" s="505"/>
      <c r="O68" s="505"/>
      <c r="P68" s="505"/>
      <c r="Q68" s="505"/>
      <c r="R68" s="505"/>
      <c r="S68" s="506"/>
      <c r="T68" s="513" t="s">
        <v>39</v>
      </c>
      <c r="U68" s="534"/>
      <c r="V68" s="495" t="s">
        <v>10</v>
      </c>
      <c r="W68" s="495"/>
      <c r="X68" s="495"/>
      <c r="Y68" s="495"/>
      <c r="Z68" s="495"/>
      <c r="AA68" s="496">
        <v>15.18</v>
      </c>
      <c r="AB68" s="497"/>
      <c r="AC68" s="498"/>
      <c r="AD68" s="229">
        <f t="shared" si="1"/>
        <v>698.28</v>
      </c>
      <c r="AE68" s="95"/>
    </row>
    <row r="69" spans="1:31" ht="10.5" customHeight="1">
      <c r="A69" s="95">
        <v>1151923</v>
      </c>
      <c r="B69" s="504" t="s">
        <v>113</v>
      </c>
      <c r="C69" s="505"/>
      <c r="D69" s="505"/>
      <c r="E69" s="505"/>
      <c r="F69" s="505"/>
      <c r="G69" s="505"/>
      <c r="H69" s="505"/>
      <c r="I69" s="505"/>
      <c r="J69" s="505"/>
      <c r="K69" s="505"/>
      <c r="L69" s="505"/>
      <c r="M69" s="505"/>
      <c r="N69" s="505"/>
      <c r="O69" s="505"/>
      <c r="P69" s="505"/>
      <c r="Q69" s="505"/>
      <c r="R69" s="505"/>
      <c r="S69" s="506"/>
      <c r="T69" s="513" t="s">
        <v>39</v>
      </c>
      <c r="U69" s="534"/>
      <c r="V69" s="495" t="s">
        <v>10</v>
      </c>
      <c r="W69" s="495"/>
      <c r="X69" s="495"/>
      <c r="Y69" s="495"/>
      <c r="Z69" s="495"/>
      <c r="AA69" s="496">
        <v>19.47</v>
      </c>
      <c r="AB69" s="497"/>
      <c r="AC69" s="498"/>
      <c r="AD69" s="229">
        <f t="shared" si="1"/>
        <v>895.6199999999999</v>
      </c>
      <c r="AE69" s="95"/>
    </row>
    <row r="70" spans="1:31" ht="10.5" customHeight="1">
      <c r="A70" s="95">
        <v>1151921</v>
      </c>
      <c r="B70" s="504" t="s">
        <v>114</v>
      </c>
      <c r="C70" s="505"/>
      <c r="D70" s="505"/>
      <c r="E70" s="505"/>
      <c r="F70" s="505"/>
      <c r="G70" s="505"/>
      <c r="H70" s="505"/>
      <c r="I70" s="505"/>
      <c r="J70" s="505"/>
      <c r="K70" s="505"/>
      <c r="L70" s="505"/>
      <c r="M70" s="505"/>
      <c r="N70" s="505"/>
      <c r="O70" s="505"/>
      <c r="P70" s="505"/>
      <c r="Q70" s="505"/>
      <c r="R70" s="505"/>
      <c r="S70" s="506"/>
      <c r="T70" s="513" t="s">
        <v>39</v>
      </c>
      <c r="U70" s="534"/>
      <c r="V70" s="495" t="s">
        <v>10</v>
      </c>
      <c r="W70" s="495"/>
      <c r="X70" s="495"/>
      <c r="Y70" s="495"/>
      <c r="Z70" s="495"/>
      <c r="AA70" s="496">
        <v>24.82</v>
      </c>
      <c r="AB70" s="497"/>
      <c r="AC70" s="498"/>
      <c r="AD70" s="229">
        <f t="shared" si="1"/>
        <v>1141.72</v>
      </c>
      <c r="AE70" s="95"/>
    </row>
    <row r="71" spans="1:31" ht="10.5" customHeight="1">
      <c r="A71" s="95">
        <v>1151913</v>
      </c>
      <c r="B71" s="504" t="s">
        <v>115</v>
      </c>
      <c r="C71" s="505"/>
      <c r="D71" s="505"/>
      <c r="E71" s="505"/>
      <c r="F71" s="505"/>
      <c r="G71" s="505"/>
      <c r="H71" s="505"/>
      <c r="I71" s="505"/>
      <c r="J71" s="505"/>
      <c r="K71" s="505"/>
      <c r="L71" s="505"/>
      <c r="M71" s="505"/>
      <c r="N71" s="505"/>
      <c r="O71" s="505"/>
      <c r="P71" s="505"/>
      <c r="Q71" s="505"/>
      <c r="R71" s="505"/>
      <c r="S71" s="506"/>
      <c r="T71" s="513" t="s">
        <v>39</v>
      </c>
      <c r="U71" s="534"/>
      <c r="V71" s="495" t="s">
        <v>10</v>
      </c>
      <c r="W71" s="495"/>
      <c r="X71" s="495"/>
      <c r="Y71" s="495"/>
      <c r="Z71" s="495"/>
      <c r="AA71" s="496">
        <v>12.14</v>
      </c>
      <c r="AB71" s="497"/>
      <c r="AC71" s="498"/>
      <c r="AD71" s="229">
        <f t="shared" si="1"/>
        <v>558.44</v>
      </c>
      <c r="AE71" s="95"/>
    </row>
    <row r="72" spans="1:31" ht="10.5" customHeight="1">
      <c r="A72" s="95">
        <v>1151914</v>
      </c>
      <c r="B72" s="504" t="s">
        <v>116</v>
      </c>
      <c r="C72" s="505"/>
      <c r="D72" s="505"/>
      <c r="E72" s="505"/>
      <c r="F72" s="505"/>
      <c r="G72" s="505"/>
      <c r="H72" s="505"/>
      <c r="I72" s="505"/>
      <c r="J72" s="505"/>
      <c r="K72" s="505"/>
      <c r="L72" s="505"/>
      <c r="M72" s="505"/>
      <c r="N72" s="505"/>
      <c r="O72" s="505"/>
      <c r="P72" s="505"/>
      <c r="Q72" s="505"/>
      <c r="R72" s="505"/>
      <c r="S72" s="506"/>
      <c r="T72" s="513" t="s">
        <v>39</v>
      </c>
      <c r="U72" s="534"/>
      <c r="V72" s="495" t="s">
        <v>10</v>
      </c>
      <c r="W72" s="495"/>
      <c r="X72" s="495"/>
      <c r="Y72" s="495"/>
      <c r="Z72" s="495"/>
      <c r="AA72" s="496">
        <v>15.57</v>
      </c>
      <c r="AB72" s="497"/>
      <c r="AC72" s="498"/>
      <c r="AD72" s="229">
        <f t="shared" si="1"/>
        <v>716.22</v>
      </c>
      <c r="AE72" s="95"/>
    </row>
    <row r="73" spans="1:31" ht="10.5" customHeight="1">
      <c r="A73" s="95">
        <v>1151912</v>
      </c>
      <c r="B73" s="504" t="s">
        <v>117</v>
      </c>
      <c r="C73" s="505"/>
      <c r="D73" s="505"/>
      <c r="E73" s="505"/>
      <c r="F73" s="505"/>
      <c r="G73" s="505"/>
      <c r="H73" s="505"/>
      <c r="I73" s="505"/>
      <c r="J73" s="505"/>
      <c r="K73" s="505"/>
      <c r="L73" s="505"/>
      <c r="M73" s="505"/>
      <c r="N73" s="505"/>
      <c r="O73" s="505"/>
      <c r="P73" s="505"/>
      <c r="Q73" s="505"/>
      <c r="R73" s="505"/>
      <c r="S73" s="506"/>
      <c r="T73" s="513" t="s">
        <v>39</v>
      </c>
      <c r="U73" s="534"/>
      <c r="V73" s="495" t="s">
        <v>10</v>
      </c>
      <c r="W73" s="495"/>
      <c r="X73" s="495"/>
      <c r="Y73" s="495"/>
      <c r="Z73" s="495"/>
      <c r="AA73" s="496">
        <v>19.86</v>
      </c>
      <c r="AB73" s="497"/>
      <c r="AC73" s="498"/>
      <c r="AD73" s="229">
        <f t="shared" si="1"/>
        <v>913.56</v>
      </c>
      <c r="AE73" s="95"/>
    </row>
    <row r="74" spans="1:31" ht="10.5" customHeight="1">
      <c r="A74" s="95">
        <v>1152301</v>
      </c>
      <c r="B74" s="504" t="s">
        <v>118</v>
      </c>
      <c r="C74" s="505"/>
      <c r="D74" s="505"/>
      <c r="E74" s="505"/>
      <c r="F74" s="505"/>
      <c r="G74" s="505"/>
      <c r="H74" s="505"/>
      <c r="I74" s="505"/>
      <c r="J74" s="505"/>
      <c r="K74" s="505"/>
      <c r="L74" s="505"/>
      <c r="M74" s="505"/>
      <c r="N74" s="505"/>
      <c r="O74" s="505"/>
      <c r="P74" s="505"/>
      <c r="Q74" s="505"/>
      <c r="R74" s="505"/>
      <c r="S74" s="506"/>
      <c r="T74" s="513" t="s">
        <v>39</v>
      </c>
      <c r="U74" s="534"/>
      <c r="V74" s="495" t="s">
        <v>10</v>
      </c>
      <c r="W74" s="495"/>
      <c r="X74" s="495"/>
      <c r="Y74" s="495"/>
      <c r="Z74" s="495"/>
      <c r="AA74" s="496">
        <v>35.68</v>
      </c>
      <c r="AB74" s="497"/>
      <c r="AC74" s="498"/>
      <c r="AD74" s="229">
        <f t="shared" si="1"/>
        <v>1641.28</v>
      </c>
      <c r="AE74" s="95"/>
    </row>
    <row r="75" spans="1:31" ht="10.5" customHeight="1">
      <c r="A75" s="95">
        <v>1152620</v>
      </c>
      <c r="B75" s="504" t="s">
        <v>119</v>
      </c>
      <c r="C75" s="505"/>
      <c r="D75" s="505"/>
      <c r="E75" s="505"/>
      <c r="F75" s="505"/>
      <c r="G75" s="505"/>
      <c r="H75" s="505"/>
      <c r="I75" s="505"/>
      <c r="J75" s="505"/>
      <c r="K75" s="505"/>
      <c r="L75" s="505"/>
      <c r="M75" s="505"/>
      <c r="N75" s="505"/>
      <c r="O75" s="505"/>
      <c r="P75" s="505"/>
      <c r="Q75" s="505"/>
      <c r="R75" s="505"/>
      <c r="S75" s="506"/>
      <c r="T75" s="513" t="s">
        <v>39</v>
      </c>
      <c r="U75" s="534"/>
      <c r="V75" s="495" t="s">
        <v>10</v>
      </c>
      <c r="W75" s="495"/>
      <c r="X75" s="495"/>
      <c r="Y75" s="495"/>
      <c r="Z75" s="495"/>
      <c r="AA75" s="496">
        <v>33.2</v>
      </c>
      <c r="AB75" s="497"/>
      <c r="AC75" s="498"/>
      <c r="AD75" s="229">
        <f t="shared" si="1"/>
        <v>1527.2</v>
      </c>
      <c r="AE75" s="95"/>
    </row>
    <row r="76" spans="1:31" ht="10.5" customHeight="1">
      <c r="A76" s="95">
        <v>1153501</v>
      </c>
      <c r="B76" s="504" t="s">
        <v>120</v>
      </c>
      <c r="C76" s="505"/>
      <c r="D76" s="505"/>
      <c r="E76" s="505"/>
      <c r="F76" s="505"/>
      <c r="G76" s="505"/>
      <c r="H76" s="505"/>
      <c r="I76" s="505"/>
      <c r="J76" s="505"/>
      <c r="K76" s="505"/>
      <c r="L76" s="505"/>
      <c r="M76" s="505"/>
      <c r="N76" s="505"/>
      <c r="O76" s="505"/>
      <c r="P76" s="505"/>
      <c r="Q76" s="505"/>
      <c r="R76" s="505"/>
      <c r="S76" s="506"/>
      <c r="T76" s="513" t="s">
        <v>39</v>
      </c>
      <c r="U76" s="534"/>
      <c r="V76" s="495" t="s">
        <v>10</v>
      </c>
      <c r="W76" s="495"/>
      <c r="X76" s="495"/>
      <c r="Y76" s="495"/>
      <c r="Z76" s="495"/>
      <c r="AA76" s="496">
        <v>50.03625</v>
      </c>
      <c r="AB76" s="497"/>
      <c r="AC76" s="498"/>
      <c r="AD76" s="229">
        <f t="shared" si="1"/>
        <v>2301.6675</v>
      </c>
      <c r="AE76" s="95"/>
    </row>
    <row r="77" spans="1:31" ht="10.5" customHeight="1">
      <c r="A77" s="95">
        <v>1153301</v>
      </c>
      <c r="B77" s="504" t="s">
        <v>121</v>
      </c>
      <c r="C77" s="505"/>
      <c r="D77" s="505"/>
      <c r="E77" s="505"/>
      <c r="F77" s="505"/>
      <c r="G77" s="505"/>
      <c r="H77" s="505"/>
      <c r="I77" s="505"/>
      <c r="J77" s="505"/>
      <c r="K77" s="505"/>
      <c r="L77" s="505"/>
      <c r="M77" s="505"/>
      <c r="N77" s="505"/>
      <c r="O77" s="505"/>
      <c r="P77" s="505"/>
      <c r="Q77" s="505"/>
      <c r="R77" s="505"/>
      <c r="S77" s="506"/>
      <c r="T77" s="513" t="s">
        <v>39</v>
      </c>
      <c r="U77" s="534"/>
      <c r="V77" s="495" t="s">
        <v>10</v>
      </c>
      <c r="W77" s="495"/>
      <c r="X77" s="495"/>
      <c r="Y77" s="495"/>
      <c r="Z77" s="495"/>
      <c r="AA77" s="496">
        <v>123.40625000000001</v>
      </c>
      <c r="AB77" s="497"/>
      <c r="AC77" s="498"/>
      <c r="AD77" s="229">
        <f t="shared" si="1"/>
        <v>5676.687500000001</v>
      </c>
      <c r="AE77" s="95"/>
    </row>
    <row r="78" spans="1:31" ht="10.5" customHeight="1">
      <c r="A78" s="95">
        <v>1154801</v>
      </c>
      <c r="B78" s="504" t="s">
        <v>122</v>
      </c>
      <c r="C78" s="505"/>
      <c r="D78" s="505"/>
      <c r="E78" s="505"/>
      <c r="F78" s="505"/>
      <c r="G78" s="505"/>
      <c r="H78" s="505"/>
      <c r="I78" s="505"/>
      <c r="J78" s="505"/>
      <c r="K78" s="505"/>
      <c r="L78" s="505"/>
      <c r="M78" s="505"/>
      <c r="N78" s="505"/>
      <c r="O78" s="505"/>
      <c r="P78" s="505"/>
      <c r="Q78" s="505"/>
      <c r="R78" s="505"/>
      <c r="S78" s="506"/>
      <c r="T78" s="513" t="s">
        <v>39</v>
      </c>
      <c r="U78" s="534"/>
      <c r="V78" s="495" t="s">
        <v>10</v>
      </c>
      <c r="W78" s="495"/>
      <c r="X78" s="495"/>
      <c r="Y78" s="495"/>
      <c r="Z78" s="495"/>
      <c r="AA78" s="496">
        <v>142.84875000000002</v>
      </c>
      <c r="AB78" s="497"/>
      <c r="AC78" s="498"/>
      <c r="AD78" s="229">
        <f t="shared" si="1"/>
        <v>6571.042500000001</v>
      </c>
      <c r="AE78" s="95"/>
    </row>
    <row r="79" spans="1:31" ht="10.5" customHeight="1">
      <c r="A79" s="95">
        <v>1155101</v>
      </c>
      <c r="B79" s="504" t="s">
        <v>123</v>
      </c>
      <c r="C79" s="505"/>
      <c r="D79" s="505"/>
      <c r="E79" s="505"/>
      <c r="F79" s="505"/>
      <c r="G79" s="505"/>
      <c r="H79" s="505"/>
      <c r="I79" s="505"/>
      <c r="J79" s="505"/>
      <c r="K79" s="505"/>
      <c r="L79" s="505"/>
      <c r="M79" s="505"/>
      <c r="N79" s="505"/>
      <c r="O79" s="505"/>
      <c r="P79" s="505"/>
      <c r="Q79" s="505"/>
      <c r="R79" s="505"/>
      <c r="S79" s="506"/>
      <c r="T79" s="513" t="s">
        <v>39</v>
      </c>
      <c r="U79" s="534"/>
      <c r="V79" s="495" t="s">
        <v>10</v>
      </c>
      <c r="W79" s="495"/>
      <c r="X79" s="495"/>
      <c r="Y79" s="495"/>
      <c r="Z79" s="495"/>
      <c r="AA79" s="496">
        <v>36.533750000000005</v>
      </c>
      <c r="AB79" s="497"/>
      <c r="AC79" s="498"/>
      <c r="AD79" s="229">
        <f t="shared" si="1"/>
        <v>1680.5525000000002</v>
      </c>
      <c r="AE79" s="95"/>
    </row>
    <row r="80" spans="1:31" ht="10.5" customHeight="1">
      <c r="A80" s="95">
        <v>1155201</v>
      </c>
      <c r="B80" s="504" t="s">
        <v>124</v>
      </c>
      <c r="C80" s="505"/>
      <c r="D80" s="505"/>
      <c r="E80" s="505"/>
      <c r="F80" s="505"/>
      <c r="G80" s="505"/>
      <c r="H80" s="505"/>
      <c r="I80" s="505"/>
      <c r="J80" s="505"/>
      <c r="K80" s="505"/>
      <c r="L80" s="505"/>
      <c r="M80" s="505"/>
      <c r="N80" s="505"/>
      <c r="O80" s="505"/>
      <c r="P80" s="505"/>
      <c r="Q80" s="505"/>
      <c r="R80" s="505"/>
      <c r="S80" s="506"/>
      <c r="T80" s="513" t="s">
        <v>39</v>
      </c>
      <c r="U80" s="534"/>
      <c r="V80" s="495" t="s">
        <v>10</v>
      </c>
      <c r="W80" s="495"/>
      <c r="X80" s="495"/>
      <c r="Y80" s="495"/>
      <c r="Z80" s="495"/>
      <c r="AA80" s="496">
        <v>39.847500000000004</v>
      </c>
      <c r="AB80" s="497"/>
      <c r="AC80" s="498"/>
      <c r="AD80" s="229">
        <f t="shared" si="1"/>
        <v>1832.9850000000001</v>
      </c>
      <c r="AE80" s="95"/>
    </row>
    <row r="81" spans="1:31" ht="10.5" customHeight="1">
      <c r="A81" s="95">
        <v>1153704</v>
      </c>
      <c r="B81" s="504" t="s">
        <v>125</v>
      </c>
      <c r="C81" s="505"/>
      <c r="D81" s="505"/>
      <c r="E81" s="505"/>
      <c r="F81" s="505"/>
      <c r="G81" s="505"/>
      <c r="H81" s="505"/>
      <c r="I81" s="505"/>
      <c r="J81" s="505"/>
      <c r="K81" s="505"/>
      <c r="L81" s="505"/>
      <c r="M81" s="505"/>
      <c r="N81" s="505"/>
      <c r="O81" s="505"/>
      <c r="P81" s="505"/>
      <c r="Q81" s="505"/>
      <c r="R81" s="505"/>
      <c r="S81" s="506"/>
      <c r="T81" s="513" t="s">
        <v>39</v>
      </c>
      <c r="U81" s="534"/>
      <c r="V81" s="495" t="s">
        <v>10</v>
      </c>
      <c r="W81" s="495"/>
      <c r="X81" s="495"/>
      <c r="Y81" s="495"/>
      <c r="Z81" s="495"/>
      <c r="AA81" s="496">
        <v>19.59375</v>
      </c>
      <c r="AB81" s="497"/>
      <c r="AC81" s="498"/>
      <c r="AD81" s="229">
        <f t="shared" si="1"/>
        <v>901.3125</v>
      </c>
      <c r="AE81" s="95"/>
    </row>
    <row r="82" spans="1:31" ht="10.5" customHeight="1">
      <c r="A82" s="95">
        <v>321019100</v>
      </c>
      <c r="B82" s="504" t="s">
        <v>126</v>
      </c>
      <c r="C82" s="505"/>
      <c r="D82" s="505"/>
      <c r="E82" s="505"/>
      <c r="F82" s="505"/>
      <c r="G82" s="505"/>
      <c r="H82" s="505"/>
      <c r="I82" s="505"/>
      <c r="J82" s="505"/>
      <c r="K82" s="505"/>
      <c r="L82" s="505"/>
      <c r="M82" s="505"/>
      <c r="N82" s="505"/>
      <c r="O82" s="505"/>
      <c r="P82" s="505"/>
      <c r="Q82" s="505"/>
      <c r="R82" s="505"/>
      <c r="S82" s="506"/>
      <c r="T82" s="513" t="s">
        <v>39</v>
      </c>
      <c r="U82" s="534"/>
      <c r="V82" s="495" t="s">
        <v>10</v>
      </c>
      <c r="W82" s="495"/>
      <c r="X82" s="495"/>
      <c r="Y82" s="495"/>
      <c r="Z82" s="495"/>
      <c r="AA82" s="496">
        <v>26.8675</v>
      </c>
      <c r="AB82" s="497"/>
      <c r="AC82" s="498"/>
      <c r="AD82" s="229">
        <f t="shared" si="1"/>
        <v>1235.905</v>
      </c>
      <c r="AE82" s="95"/>
    </row>
    <row r="83" spans="1:31" ht="10.5" customHeight="1">
      <c r="A83" s="95">
        <v>1153711</v>
      </c>
      <c r="B83" s="504" t="s">
        <v>127</v>
      </c>
      <c r="C83" s="505"/>
      <c r="D83" s="505"/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P83" s="505"/>
      <c r="Q83" s="505"/>
      <c r="R83" s="505"/>
      <c r="S83" s="506"/>
      <c r="T83" s="513" t="s">
        <v>39</v>
      </c>
      <c r="U83" s="534"/>
      <c r="V83" s="495" t="s">
        <v>10</v>
      </c>
      <c r="W83" s="495"/>
      <c r="X83" s="495"/>
      <c r="Y83" s="495"/>
      <c r="Z83" s="495"/>
      <c r="AA83" s="496">
        <v>36.08</v>
      </c>
      <c r="AB83" s="497"/>
      <c r="AC83" s="498"/>
      <c r="AD83" s="229">
        <f t="shared" si="1"/>
        <v>1659.6799999999998</v>
      </c>
      <c r="AE83" s="95"/>
    </row>
    <row r="84" spans="1:31" ht="10.5" customHeight="1">
      <c r="A84" s="95">
        <v>1153712</v>
      </c>
      <c r="B84" s="504" t="s">
        <v>128</v>
      </c>
      <c r="C84" s="505"/>
      <c r="D84" s="505"/>
      <c r="E84" s="505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P84" s="505"/>
      <c r="Q84" s="505"/>
      <c r="R84" s="505"/>
      <c r="S84" s="506"/>
      <c r="T84" s="513" t="s">
        <v>39</v>
      </c>
      <c r="U84" s="534"/>
      <c r="V84" s="495" t="s">
        <v>10</v>
      </c>
      <c r="W84" s="495"/>
      <c r="X84" s="495"/>
      <c r="Y84" s="495"/>
      <c r="Z84" s="495"/>
      <c r="AA84" s="496">
        <v>58.712500000000006</v>
      </c>
      <c r="AB84" s="497"/>
      <c r="AC84" s="498"/>
      <c r="AD84" s="229">
        <f t="shared" si="1"/>
        <v>2700.775</v>
      </c>
      <c r="AE84" s="95"/>
    </row>
    <row r="85" spans="1:31" ht="10.5" customHeight="1">
      <c r="A85" s="95">
        <v>1152110</v>
      </c>
      <c r="B85" s="504" t="s">
        <v>129</v>
      </c>
      <c r="C85" s="505"/>
      <c r="D85" s="505"/>
      <c r="E85" s="505"/>
      <c r="F85" s="505"/>
      <c r="G85" s="505"/>
      <c r="H85" s="505"/>
      <c r="I85" s="505"/>
      <c r="J85" s="505"/>
      <c r="K85" s="505"/>
      <c r="L85" s="505"/>
      <c r="M85" s="505"/>
      <c r="N85" s="505"/>
      <c r="O85" s="505"/>
      <c r="P85" s="505"/>
      <c r="Q85" s="505"/>
      <c r="R85" s="505"/>
      <c r="S85" s="506"/>
      <c r="T85" s="513" t="s">
        <v>39</v>
      </c>
      <c r="U85" s="534"/>
      <c r="V85" s="495" t="s">
        <v>10</v>
      </c>
      <c r="W85" s="495"/>
      <c r="X85" s="495"/>
      <c r="Y85" s="495"/>
      <c r="Z85" s="495"/>
      <c r="AA85" s="496">
        <v>57.08</v>
      </c>
      <c r="AB85" s="497"/>
      <c r="AC85" s="498"/>
      <c r="AD85" s="229">
        <f t="shared" si="1"/>
        <v>2625.68</v>
      </c>
      <c r="AE85" s="95"/>
    </row>
    <row r="86" spans="1:31" ht="10.5" customHeight="1">
      <c r="A86" s="95">
        <v>1152711</v>
      </c>
      <c r="B86" s="504" t="s">
        <v>130</v>
      </c>
      <c r="C86" s="505"/>
      <c r="D86" s="505"/>
      <c r="E86" s="505"/>
      <c r="F86" s="505"/>
      <c r="G86" s="505"/>
      <c r="H86" s="505"/>
      <c r="I86" s="505"/>
      <c r="J86" s="505"/>
      <c r="K86" s="505"/>
      <c r="L86" s="505"/>
      <c r="M86" s="505"/>
      <c r="N86" s="505"/>
      <c r="O86" s="505"/>
      <c r="P86" s="505"/>
      <c r="Q86" s="505"/>
      <c r="R86" s="505"/>
      <c r="S86" s="506"/>
      <c r="T86" s="513" t="s">
        <v>39</v>
      </c>
      <c r="U86" s="534"/>
      <c r="V86" s="495" t="s">
        <v>10</v>
      </c>
      <c r="W86" s="495"/>
      <c r="X86" s="495"/>
      <c r="Y86" s="495"/>
      <c r="Z86" s="495"/>
      <c r="AA86" s="496">
        <v>59.53</v>
      </c>
      <c r="AB86" s="497"/>
      <c r="AC86" s="498"/>
      <c r="AD86" s="229">
        <f t="shared" si="1"/>
        <v>2738.38</v>
      </c>
      <c r="AE86" s="95"/>
    </row>
    <row r="87" spans="1:31" ht="10.5" customHeight="1">
      <c r="A87" s="95">
        <v>1152702</v>
      </c>
      <c r="B87" s="504" t="s">
        <v>131</v>
      </c>
      <c r="C87" s="505"/>
      <c r="D87" s="505"/>
      <c r="E87" s="505"/>
      <c r="F87" s="505"/>
      <c r="G87" s="505"/>
      <c r="H87" s="505"/>
      <c r="I87" s="505"/>
      <c r="J87" s="505"/>
      <c r="K87" s="505"/>
      <c r="L87" s="505"/>
      <c r="M87" s="505"/>
      <c r="N87" s="505"/>
      <c r="O87" s="505"/>
      <c r="P87" s="505"/>
      <c r="Q87" s="505"/>
      <c r="R87" s="505"/>
      <c r="S87" s="506"/>
      <c r="T87" s="513" t="s">
        <v>39</v>
      </c>
      <c r="U87" s="534"/>
      <c r="V87" s="495" t="s">
        <v>10</v>
      </c>
      <c r="W87" s="495"/>
      <c r="X87" s="495"/>
      <c r="Y87" s="495"/>
      <c r="Z87" s="495"/>
      <c r="AA87" s="496">
        <v>106.95</v>
      </c>
      <c r="AB87" s="497"/>
      <c r="AC87" s="498"/>
      <c r="AD87" s="229">
        <f t="shared" si="1"/>
        <v>4919.7</v>
      </c>
      <c r="AE87" s="95"/>
    </row>
    <row r="88" spans="1:31" ht="10.5" customHeight="1">
      <c r="A88" s="95">
        <v>1152701</v>
      </c>
      <c r="B88" s="504" t="s">
        <v>132</v>
      </c>
      <c r="C88" s="505"/>
      <c r="D88" s="505"/>
      <c r="E88" s="505"/>
      <c r="F88" s="505"/>
      <c r="G88" s="505"/>
      <c r="H88" s="505"/>
      <c r="I88" s="505"/>
      <c r="J88" s="505"/>
      <c r="K88" s="505"/>
      <c r="L88" s="505"/>
      <c r="M88" s="505"/>
      <c r="N88" s="505"/>
      <c r="O88" s="505"/>
      <c r="P88" s="505"/>
      <c r="Q88" s="505"/>
      <c r="R88" s="505"/>
      <c r="S88" s="506"/>
      <c r="T88" s="513" t="s">
        <v>39</v>
      </c>
      <c r="U88" s="534"/>
      <c r="V88" s="495" t="s">
        <v>10</v>
      </c>
      <c r="W88" s="495"/>
      <c r="X88" s="495"/>
      <c r="Y88" s="495"/>
      <c r="Z88" s="495"/>
      <c r="AA88" s="496">
        <v>72.3</v>
      </c>
      <c r="AB88" s="497"/>
      <c r="AC88" s="498"/>
      <c r="AD88" s="229">
        <f t="shared" si="1"/>
        <v>3325.7999999999997</v>
      </c>
      <c r="AE88" s="95"/>
    </row>
    <row r="89" spans="1:31" ht="10.5" customHeight="1">
      <c r="A89" s="95">
        <v>1153101</v>
      </c>
      <c r="B89" s="504" t="s">
        <v>133</v>
      </c>
      <c r="C89" s="505"/>
      <c r="D89" s="505"/>
      <c r="E89" s="505"/>
      <c r="F89" s="505"/>
      <c r="G89" s="505"/>
      <c r="H89" s="505"/>
      <c r="I89" s="505"/>
      <c r="J89" s="505"/>
      <c r="K89" s="505"/>
      <c r="L89" s="505"/>
      <c r="M89" s="505"/>
      <c r="N89" s="505"/>
      <c r="O89" s="505"/>
      <c r="P89" s="505"/>
      <c r="Q89" s="505"/>
      <c r="R89" s="505"/>
      <c r="S89" s="506"/>
      <c r="T89" s="513" t="s">
        <v>39</v>
      </c>
      <c r="U89" s="534"/>
      <c r="V89" s="495" t="s">
        <v>10</v>
      </c>
      <c r="W89" s="495"/>
      <c r="X89" s="495"/>
      <c r="Y89" s="495"/>
      <c r="Z89" s="495"/>
      <c r="AA89" s="496">
        <v>106.85125</v>
      </c>
      <c r="AB89" s="497"/>
      <c r="AC89" s="498"/>
      <c r="AD89" s="229">
        <f t="shared" si="1"/>
        <v>4915.157499999999</v>
      </c>
      <c r="AE89" s="95"/>
    </row>
    <row r="90" spans="1:31" ht="10.5" customHeight="1">
      <c r="A90" s="95">
        <v>322001100</v>
      </c>
      <c r="B90" s="504" t="s">
        <v>134</v>
      </c>
      <c r="C90" s="505"/>
      <c r="D90" s="505"/>
      <c r="E90" s="505"/>
      <c r="F90" s="505"/>
      <c r="G90" s="505"/>
      <c r="H90" s="505"/>
      <c r="I90" s="505"/>
      <c r="J90" s="505"/>
      <c r="K90" s="505"/>
      <c r="L90" s="505"/>
      <c r="M90" s="505"/>
      <c r="N90" s="505"/>
      <c r="O90" s="505"/>
      <c r="P90" s="505"/>
      <c r="Q90" s="505"/>
      <c r="R90" s="505"/>
      <c r="S90" s="506"/>
      <c r="T90" s="513" t="s">
        <v>39</v>
      </c>
      <c r="U90" s="534"/>
      <c r="V90" s="495" t="s">
        <v>10</v>
      </c>
      <c r="W90" s="495"/>
      <c r="X90" s="495"/>
      <c r="Y90" s="495"/>
      <c r="Z90" s="495"/>
      <c r="AA90" s="496">
        <v>63.62125</v>
      </c>
      <c r="AB90" s="497"/>
      <c r="AC90" s="498"/>
      <c r="AD90" s="229">
        <f t="shared" si="1"/>
        <v>2926.5775000000003</v>
      </c>
      <c r="AE90" s="95"/>
    </row>
    <row r="91" spans="1:31" ht="10.5" customHeight="1">
      <c r="A91" s="95">
        <v>1151121</v>
      </c>
      <c r="B91" s="504" t="s">
        <v>135</v>
      </c>
      <c r="C91" s="505"/>
      <c r="D91" s="505"/>
      <c r="E91" s="505"/>
      <c r="F91" s="505"/>
      <c r="G91" s="505"/>
      <c r="H91" s="505"/>
      <c r="I91" s="505"/>
      <c r="J91" s="505"/>
      <c r="K91" s="505"/>
      <c r="L91" s="505"/>
      <c r="M91" s="505"/>
      <c r="N91" s="505"/>
      <c r="O91" s="505"/>
      <c r="P91" s="505"/>
      <c r="Q91" s="505"/>
      <c r="R91" s="505"/>
      <c r="S91" s="506"/>
      <c r="T91" s="513" t="s">
        <v>39</v>
      </c>
      <c r="U91" s="534"/>
      <c r="V91" s="495" t="s">
        <v>10</v>
      </c>
      <c r="W91" s="495"/>
      <c r="X91" s="495"/>
      <c r="Y91" s="495"/>
      <c r="Z91" s="495"/>
      <c r="AA91" s="496">
        <v>66.71</v>
      </c>
      <c r="AB91" s="497"/>
      <c r="AC91" s="498"/>
      <c r="AD91" s="229">
        <f t="shared" si="1"/>
        <v>3068.66</v>
      </c>
      <c r="AE91" s="95"/>
    </row>
    <row r="92" spans="1:31" ht="10.5" customHeight="1">
      <c r="A92" s="95">
        <v>1151114</v>
      </c>
      <c r="B92" s="504" t="s">
        <v>136</v>
      </c>
      <c r="C92" s="505"/>
      <c r="D92" s="505"/>
      <c r="E92" s="505"/>
      <c r="F92" s="505"/>
      <c r="G92" s="505"/>
      <c r="H92" s="505"/>
      <c r="I92" s="505"/>
      <c r="J92" s="505"/>
      <c r="K92" s="505"/>
      <c r="L92" s="505"/>
      <c r="M92" s="505"/>
      <c r="N92" s="505"/>
      <c r="O92" s="505"/>
      <c r="P92" s="505"/>
      <c r="Q92" s="505"/>
      <c r="R92" s="505"/>
      <c r="S92" s="506"/>
      <c r="T92" s="513" t="s">
        <v>39</v>
      </c>
      <c r="U92" s="534"/>
      <c r="V92" s="495" t="s">
        <v>10</v>
      </c>
      <c r="W92" s="495"/>
      <c r="X92" s="495"/>
      <c r="Y92" s="495"/>
      <c r="Z92" s="495"/>
      <c r="AA92" s="496">
        <v>60</v>
      </c>
      <c r="AB92" s="497"/>
      <c r="AC92" s="498"/>
      <c r="AD92" s="229">
        <f t="shared" si="1"/>
        <v>2760</v>
      </c>
      <c r="AE92" s="95"/>
    </row>
    <row r="93" spans="1:31" ht="10.5" customHeight="1">
      <c r="A93" s="95">
        <v>1151111</v>
      </c>
      <c r="B93" s="504" t="s">
        <v>137</v>
      </c>
      <c r="C93" s="505"/>
      <c r="D93" s="505"/>
      <c r="E93" s="505"/>
      <c r="F93" s="505"/>
      <c r="G93" s="505"/>
      <c r="H93" s="505"/>
      <c r="I93" s="505"/>
      <c r="J93" s="505"/>
      <c r="K93" s="505"/>
      <c r="L93" s="505"/>
      <c r="M93" s="505"/>
      <c r="N93" s="505"/>
      <c r="O93" s="505"/>
      <c r="P93" s="505"/>
      <c r="Q93" s="505"/>
      <c r="R93" s="505"/>
      <c r="S93" s="506"/>
      <c r="T93" s="513" t="s">
        <v>39</v>
      </c>
      <c r="U93" s="534"/>
      <c r="V93" s="495" t="s">
        <v>10</v>
      </c>
      <c r="W93" s="495"/>
      <c r="X93" s="495"/>
      <c r="Y93" s="495"/>
      <c r="Z93" s="495"/>
      <c r="AA93" s="496">
        <v>57.73</v>
      </c>
      <c r="AB93" s="497"/>
      <c r="AC93" s="498"/>
      <c r="AD93" s="229">
        <f t="shared" si="1"/>
        <v>2655.58</v>
      </c>
      <c r="AE93" s="95"/>
    </row>
    <row r="94" spans="1:31" ht="10.5" customHeight="1">
      <c r="A94" s="95">
        <v>1151112</v>
      </c>
      <c r="B94" s="504" t="s">
        <v>138</v>
      </c>
      <c r="C94" s="505"/>
      <c r="D94" s="505"/>
      <c r="E94" s="505"/>
      <c r="F94" s="505"/>
      <c r="G94" s="505"/>
      <c r="H94" s="505"/>
      <c r="I94" s="505"/>
      <c r="J94" s="505"/>
      <c r="K94" s="505"/>
      <c r="L94" s="505"/>
      <c r="M94" s="505"/>
      <c r="N94" s="505"/>
      <c r="O94" s="505"/>
      <c r="P94" s="505"/>
      <c r="Q94" s="505"/>
      <c r="R94" s="505"/>
      <c r="S94" s="506"/>
      <c r="T94" s="513" t="s">
        <v>39</v>
      </c>
      <c r="U94" s="534"/>
      <c r="V94" s="495" t="s">
        <v>10</v>
      </c>
      <c r="W94" s="495"/>
      <c r="X94" s="495"/>
      <c r="Y94" s="495"/>
      <c r="Z94" s="495"/>
      <c r="AA94" s="496">
        <v>53.36</v>
      </c>
      <c r="AB94" s="497"/>
      <c r="AC94" s="498"/>
      <c r="AD94" s="229">
        <f t="shared" si="1"/>
        <v>2454.56</v>
      </c>
      <c r="AE94" s="95"/>
    </row>
    <row r="95" spans="1:31" ht="10.5" customHeight="1">
      <c r="A95" s="95">
        <v>1151924</v>
      </c>
      <c r="B95" s="504" t="s">
        <v>139</v>
      </c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  <c r="R95" s="505"/>
      <c r="S95" s="506"/>
      <c r="T95" s="513" t="s">
        <v>39</v>
      </c>
      <c r="U95" s="534"/>
      <c r="V95" s="495" t="s">
        <v>10</v>
      </c>
      <c r="W95" s="495"/>
      <c r="X95" s="495"/>
      <c r="Y95" s="495"/>
      <c r="Z95" s="495"/>
      <c r="AA95" s="496">
        <v>44.18</v>
      </c>
      <c r="AB95" s="497"/>
      <c r="AC95" s="498"/>
      <c r="AD95" s="229">
        <f t="shared" si="1"/>
        <v>2032.28</v>
      </c>
      <c r="AE95" s="95"/>
    </row>
    <row r="96" spans="1:31" ht="10.5" customHeight="1">
      <c r="A96" s="95">
        <v>1151925</v>
      </c>
      <c r="B96" s="504" t="s">
        <v>140</v>
      </c>
      <c r="C96" s="505"/>
      <c r="D96" s="505"/>
      <c r="E96" s="505"/>
      <c r="F96" s="505"/>
      <c r="G96" s="505"/>
      <c r="H96" s="505"/>
      <c r="I96" s="505"/>
      <c r="J96" s="505"/>
      <c r="K96" s="505"/>
      <c r="L96" s="505"/>
      <c r="M96" s="505"/>
      <c r="N96" s="505"/>
      <c r="O96" s="505"/>
      <c r="P96" s="505"/>
      <c r="Q96" s="505"/>
      <c r="R96" s="505"/>
      <c r="S96" s="506"/>
      <c r="T96" s="513" t="s">
        <v>39</v>
      </c>
      <c r="U96" s="534"/>
      <c r="V96" s="495" t="s">
        <v>10</v>
      </c>
      <c r="W96" s="495"/>
      <c r="X96" s="495"/>
      <c r="Y96" s="495"/>
      <c r="Z96" s="495"/>
      <c r="AA96" s="496">
        <v>52.34</v>
      </c>
      <c r="AB96" s="497"/>
      <c r="AC96" s="498"/>
      <c r="AD96" s="229">
        <f t="shared" si="1"/>
        <v>2407.6400000000003</v>
      </c>
      <c r="AE96" s="95"/>
    </row>
    <row r="97" spans="1:31" ht="10.5" customHeight="1">
      <c r="A97" s="95">
        <v>1151926</v>
      </c>
      <c r="B97" s="504" t="s">
        <v>141</v>
      </c>
      <c r="C97" s="505"/>
      <c r="D97" s="505"/>
      <c r="E97" s="505"/>
      <c r="F97" s="505"/>
      <c r="G97" s="505"/>
      <c r="H97" s="505"/>
      <c r="I97" s="505"/>
      <c r="J97" s="505"/>
      <c r="K97" s="505"/>
      <c r="L97" s="505"/>
      <c r="M97" s="505"/>
      <c r="N97" s="505"/>
      <c r="O97" s="505"/>
      <c r="P97" s="505"/>
      <c r="Q97" s="505"/>
      <c r="R97" s="505"/>
      <c r="S97" s="506"/>
      <c r="T97" s="513" t="s">
        <v>39</v>
      </c>
      <c r="U97" s="534"/>
      <c r="V97" s="495" t="s">
        <v>10</v>
      </c>
      <c r="W97" s="495"/>
      <c r="X97" s="495"/>
      <c r="Y97" s="495"/>
      <c r="Z97" s="495"/>
      <c r="AA97" s="496">
        <v>52.96</v>
      </c>
      <c r="AB97" s="497"/>
      <c r="AC97" s="498"/>
      <c r="AD97" s="229">
        <f t="shared" si="1"/>
        <v>2436.16</v>
      </c>
      <c r="AE97" s="95"/>
    </row>
    <row r="98" spans="1:31" ht="10.5" customHeight="1">
      <c r="A98" s="95">
        <v>1152670</v>
      </c>
      <c r="B98" s="504" t="s">
        <v>142</v>
      </c>
      <c r="C98" s="505"/>
      <c r="D98" s="505"/>
      <c r="E98" s="505"/>
      <c r="F98" s="505"/>
      <c r="G98" s="505"/>
      <c r="H98" s="505"/>
      <c r="I98" s="505"/>
      <c r="J98" s="505"/>
      <c r="K98" s="505"/>
      <c r="L98" s="505"/>
      <c r="M98" s="505"/>
      <c r="N98" s="505"/>
      <c r="O98" s="505"/>
      <c r="P98" s="505"/>
      <c r="Q98" s="505"/>
      <c r="R98" s="505"/>
      <c r="S98" s="506"/>
      <c r="T98" s="513" t="s">
        <v>39</v>
      </c>
      <c r="U98" s="534"/>
      <c r="V98" s="495" t="s">
        <v>10</v>
      </c>
      <c r="W98" s="495"/>
      <c r="X98" s="495"/>
      <c r="Y98" s="495"/>
      <c r="Z98" s="495"/>
      <c r="AA98" s="496">
        <v>16.376250000000002</v>
      </c>
      <c r="AB98" s="497"/>
      <c r="AC98" s="498"/>
      <c r="AD98" s="229">
        <f t="shared" si="1"/>
        <v>753.3075000000001</v>
      </c>
      <c r="AE98" s="95"/>
    </row>
    <row r="99" spans="1:31" ht="10.5" customHeight="1">
      <c r="A99" s="95">
        <v>1152640</v>
      </c>
      <c r="B99" s="504" t="s">
        <v>143</v>
      </c>
      <c r="C99" s="505"/>
      <c r="D99" s="505"/>
      <c r="E99" s="505"/>
      <c r="F99" s="505"/>
      <c r="G99" s="505"/>
      <c r="H99" s="505"/>
      <c r="I99" s="505"/>
      <c r="J99" s="505"/>
      <c r="K99" s="505"/>
      <c r="L99" s="505"/>
      <c r="M99" s="505"/>
      <c r="N99" s="505"/>
      <c r="O99" s="505"/>
      <c r="P99" s="505"/>
      <c r="Q99" s="505"/>
      <c r="R99" s="505"/>
      <c r="S99" s="506"/>
      <c r="T99" s="513" t="s">
        <v>39</v>
      </c>
      <c r="U99" s="534"/>
      <c r="V99" s="495" t="s">
        <v>10</v>
      </c>
      <c r="W99" s="495"/>
      <c r="X99" s="495"/>
      <c r="Y99" s="495"/>
      <c r="Z99" s="495"/>
      <c r="AA99" s="496">
        <v>14.630000000000003</v>
      </c>
      <c r="AB99" s="497"/>
      <c r="AC99" s="498"/>
      <c r="AD99" s="229">
        <f t="shared" si="1"/>
        <v>672.9800000000001</v>
      </c>
      <c r="AE99" s="95"/>
    </row>
    <row r="100" spans="1:31" ht="10.5" customHeight="1">
      <c r="A100" s="95">
        <v>1152220</v>
      </c>
      <c r="B100" s="504" t="s">
        <v>144</v>
      </c>
      <c r="C100" s="505"/>
      <c r="D100" s="505"/>
      <c r="E100" s="505"/>
      <c r="F100" s="505"/>
      <c r="G100" s="505"/>
      <c r="H100" s="505"/>
      <c r="I100" s="505"/>
      <c r="J100" s="505"/>
      <c r="K100" s="505"/>
      <c r="L100" s="505"/>
      <c r="M100" s="505"/>
      <c r="N100" s="505"/>
      <c r="O100" s="505"/>
      <c r="P100" s="505"/>
      <c r="Q100" s="505"/>
      <c r="R100" s="505"/>
      <c r="S100" s="506"/>
      <c r="T100" s="513" t="s">
        <v>39</v>
      </c>
      <c r="U100" s="534"/>
      <c r="V100" s="495" t="s">
        <v>10</v>
      </c>
      <c r="W100" s="495"/>
      <c r="X100" s="495"/>
      <c r="Y100" s="495"/>
      <c r="Z100" s="495"/>
      <c r="AA100" s="496">
        <v>99.57</v>
      </c>
      <c r="AB100" s="497"/>
      <c r="AC100" s="498"/>
      <c r="AD100" s="229">
        <f t="shared" si="1"/>
        <v>4580.219999999999</v>
      </c>
      <c r="AE100" s="95"/>
    </row>
    <row r="101" spans="1:31" ht="10.5" customHeight="1">
      <c r="A101" s="95">
        <v>1154401</v>
      </c>
      <c r="B101" s="504" t="s">
        <v>145</v>
      </c>
      <c r="C101" s="505"/>
      <c r="D101" s="505"/>
      <c r="E101" s="505"/>
      <c r="F101" s="505"/>
      <c r="G101" s="505"/>
      <c r="H101" s="505"/>
      <c r="I101" s="505"/>
      <c r="J101" s="505"/>
      <c r="K101" s="505"/>
      <c r="L101" s="505"/>
      <c r="M101" s="505"/>
      <c r="N101" s="505"/>
      <c r="O101" s="505"/>
      <c r="P101" s="505"/>
      <c r="Q101" s="505"/>
      <c r="R101" s="505"/>
      <c r="S101" s="506"/>
      <c r="T101" s="513" t="s">
        <v>39</v>
      </c>
      <c r="U101" s="534"/>
      <c r="V101" s="495" t="s">
        <v>10</v>
      </c>
      <c r="W101" s="495"/>
      <c r="X101" s="495"/>
      <c r="Y101" s="495"/>
      <c r="Z101" s="495"/>
      <c r="AA101" s="496">
        <v>139.79625000000001</v>
      </c>
      <c r="AB101" s="497"/>
      <c r="AC101" s="498"/>
      <c r="AD101" s="229">
        <f t="shared" si="1"/>
        <v>6430.6275000000005</v>
      </c>
      <c r="AE101" s="95"/>
    </row>
    <row r="102" spans="1:31" ht="10.5" customHeight="1">
      <c r="A102" s="95">
        <v>1154301</v>
      </c>
      <c r="B102" s="504" t="s">
        <v>146</v>
      </c>
      <c r="C102" s="505"/>
      <c r="D102" s="505"/>
      <c r="E102" s="505"/>
      <c r="F102" s="505"/>
      <c r="G102" s="505"/>
      <c r="H102" s="505"/>
      <c r="I102" s="505"/>
      <c r="J102" s="505"/>
      <c r="K102" s="505"/>
      <c r="L102" s="505"/>
      <c r="M102" s="505"/>
      <c r="N102" s="505"/>
      <c r="O102" s="505"/>
      <c r="P102" s="505"/>
      <c r="Q102" s="505"/>
      <c r="R102" s="505"/>
      <c r="S102" s="506"/>
      <c r="T102" s="513" t="s">
        <v>39</v>
      </c>
      <c r="U102" s="534"/>
      <c r="V102" s="495" t="s">
        <v>10</v>
      </c>
      <c r="W102" s="495"/>
      <c r="X102" s="495"/>
      <c r="Y102" s="495"/>
      <c r="Z102" s="495"/>
      <c r="AA102" s="496">
        <v>139.79625000000001</v>
      </c>
      <c r="AB102" s="497"/>
      <c r="AC102" s="498"/>
      <c r="AD102" s="229">
        <f t="shared" si="1"/>
        <v>6430.6275000000005</v>
      </c>
      <c r="AE102" s="95"/>
    </row>
    <row r="103" spans="1:31" ht="10.5" customHeight="1">
      <c r="A103" s="95">
        <v>1154701</v>
      </c>
      <c r="B103" s="504" t="s">
        <v>147</v>
      </c>
      <c r="C103" s="505"/>
      <c r="D103" s="505"/>
      <c r="E103" s="505"/>
      <c r="F103" s="505"/>
      <c r="G103" s="505"/>
      <c r="H103" s="505"/>
      <c r="I103" s="505"/>
      <c r="J103" s="505"/>
      <c r="K103" s="505"/>
      <c r="L103" s="505"/>
      <c r="M103" s="505"/>
      <c r="N103" s="505"/>
      <c r="O103" s="505"/>
      <c r="P103" s="505"/>
      <c r="Q103" s="505"/>
      <c r="R103" s="505"/>
      <c r="S103" s="506"/>
      <c r="T103" s="513" t="s">
        <v>39</v>
      </c>
      <c r="U103" s="534"/>
      <c r="V103" s="495" t="s">
        <v>10</v>
      </c>
      <c r="W103" s="495"/>
      <c r="X103" s="495"/>
      <c r="Y103" s="495"/>
      <c r="Z103" s="495"/>
      <c r="AA103" s="496">
        <v>138.44875</v>
      </c>
      <c r="AB103" s="497"/>
      <c r="AC103" s="498"/>
      <c r="AD103" s="229">
        <f t="shared" si="1"/>
        <v>6368.6425</v>
      </c>
      <c r="AE103" s="95"/>
    </row>
    <row r="104" spans="1:31" ht="10.5" customHeight="1">
      <c r="A104" s="95">
        <v>1152130</v>
      </c>
      <c r="B104" s="504" t="s">
        <v>148</v>
      </c>
      <c r="C104" s="505"/>
      <c r="D104" s="505"/>
      <c r="E104" s="505"/>
      <c r="F104" s="505"/>
      <c r="G104" s="505"/>
      <c r="H104" s="505"/>
      <c r="I104" s="505"/>
      <c r="J104" s="505"/>
      <c r="K104" s="505"/>
      <c r="L104" s="505"/>
      <c r="M104" s="505"/>
      <c r="N104" s="505"/>
      <c r="O104" s="505"/>
      <c r="P104" s="505"/>
      <c r="Q104" s="505"/>
      <c r="R104" s="505"/>
      <c r="S104" s="506"/>
      <c r="T104" s="513" t="s">
        <v>39</v>
      </c>
      <c r="U104" s="534"/>
      <c r="V104" s="495" t="s">
        <v>10</v>
      </c>
      <c r="W104" s="495"/>
      <c r="X104" s="495"/>
      <c r="Y104" s="495"/>
      <c r="Z104" s="495"/>
      <c r="AA104" s="496">
        <v>143.33</v>
      </c>
      <c r="AB104" s="497"/>
      <c r="AC104" s="498"/>
      <c r="AD104" s="229">
        <f t="shared" si="1"/>
        <v>6593.18</v>
      </c>
      <c r="AE104" s="95"/>
    </row>
    <row r="105" spans="1:31" ht="10.5" customHeight="1">
      <c r="A105" s="95">
        <v>1150701</v>
      </c>
      <c r="B105" s="504" t="s">
        <v>149</v>
      </c>
      <c r="C105" s="505"/>
      <c r="D105" s="505"/>
      <c r="E105" s="505"/>
      <c r="F105" s="505"/>
      <c r="G105" s="505"/>
      <c r="H105" s="505"/>
      <c r="I105" s="505"/>
      <c r="J105" s="505"/>
      <c r="K105" s="505"/>
      <c r="L105" s="505"/>
      <c r="M105" s="505"/>
      <c r="N105" s="505"/>
      <c r="O105" s="505"/>
      <c r="P105" s="505"/>
      <c r="Q105" s="505"/>
      <c r="R105" s="505"/>
      <c r="S105" s="506"/>
      <c r="T105" s="513" t="s">
        <v>39</v>
      </c>
      <c r="U105" s="534"/>
      <c r="V105" s="495" t="s">
        <v>10</v>
      </c>
      <c r="W105" s="495"/>
      <c r="X105" s="495"/>
      <c r="Y105" s="495"/>
      <c r="Z105" s="495"/>
      <c r="AA105" s="496">
        <v>35.19</v>
      </c>
      <c r="AB105" s="497"/>
      <c r="AC105" s="498"/>
      <c r="AD105" s="229">
        <f t="shared" si="1"/>
        <v>1618.7399999999998</v>
      </c>
      <c r="AE105" s="95"/>
    </row>
    <row r="106" spans="1:31" ht="10.5" customHeight="1">
      <c r="A106" s="95">
        <v>1154601</v>
      </c>
      <c r="B106" s="504" t="s">
        <v>150</v>
      </c>
      <c r="C106" s="505"/>
      <c r="D106" s="505"/>
      <c r="E106" s="505"/>
      <c r="F106" s="505"/>
      <c r="G106" s="505"/>
      <c r="H106" s="505"/>
      <c r="I106" s="505"/>
      <c r="J106" s="505"/>
      <c r="K106" s="505"/>
      <c r="L106" s="505"/>
      <c r="M106" s="505"/>
      <c r="N106" s="505"/>
      <c r="O106" s="505"/>
      <c r="P106" s="505"/>
      <c r="Q106" s="505"/>
      <c r="R106" s="505"/>
      <c r="S106" s="506"/>
      <c r="T106" s="513" t="s">
        <v>39</v>
      </c>
      <c r="U106" s="534"/>
      <c r="V106" s="495" t="s">
        <v>10</v>
      </c>
      <c r="W106" s="495"/>
      <c r="X106" s="495"/>
      <c r="Y106" s="495"/>
      <c r="Z106" s="495"/>
      <c r="AA106" s="496">
        <v>123.40625000000001</v>
      </c>
      <c r="AB106" s="497"/>
      <c r="AC106" s="498"/>
      <c r="AD106" s="229">
        <f t="shared" si="1"/>
        <v>5676.687500000001</v>
      </c>
      <c r="AE106" s="95"/>
    </row>
    <row r="107" spans="1:31" ht="10.5" customHeight="1">
      <c r="A107" s="95">
        <v>1152210</v>
      </c>
      <c r="B107" s="504" t="s">
        <v>151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6"/>
      <c r="T107" s="513" t="s">
        <v>39</v>
      </c>
      <c r="U107" s="534"/>
      <c r="V107" s="495" t="s">
        <v>10</v>
      </c>
      <c r="W107" s="495"/>
      <c r="X107" s="495"/>
      <c r="Y107" s="495"/>
      <c r="Z107" s="495"/>
      <c r="AA107" s="496">
        <v>38.44</v>
      </c>
      <c r="AB107" s="497"/>
      <c r="AC107" s="498"/>
      <c r="AD107" s="229">
        <f t="shared" si="1"/>
        <v>1768.2399999999998</v>
      </c>
      <c r="AE107" s="95"/>
    </row>
    <row r="108" spans="1:31" ht="10.5" customHeight="1">
      <c r="A108" s="95">
        <v>1155301</v>
      </c>
      <c r="B108" s="504" t="s">
        <v>152</v>
      </c>
      <c r="C108" s="505"/>
      <c r="D108" s="505"/>
      <c r="E108" s="505"/>
      <c r="F108" s="505"/>
      <c r="G108" s="505"/>
      <c r="H108" s="505"/>
      <c r="I108" s="505"/>
      <c r="J108" s="505"/>
      <c r="K108" s="505"/>
      <c r="L108" s="505"/>
      <c r="M108" s="505"/>
      <c r="N108" s="505"/>
      <c r="O108" s="505"/>
      <c r="P108" s="505"/>
      <c r="Q108" s="505"/>
      <c r="R108" s="505"/>
      <c r="S108" s="506"/>
      <c r="T108" s="513" t="s">
        <v>39</v>
      </c>
      <c r="U108" s="534"/>
      <c r="V108" s="495" t="s">
        <v>10</v>
      </c>
      <c r="W108" s="495"/>
      <c r="X108" s="495"/>
      <c r="Y108" s="495"/>
      <c r="Z108" s="495"/>
      <c r="AA108" s="496">
        <v>22.536250000000003</v>
      </c>
      <c r="AB108" s="497"/>
      <c r="AC108" s="498"/>
      <c r="AD108" s="229">
        <f t="shared" si="1"/>
        <v>1036.6675</v>
      </c>
      <c r="AE108" s="95"/>
    </row>
    <row r="109" spans="1:31" ht="10.5" customHeight="1">
      <c r="A109" s="95">
        <v>1152400</v>
      </c>
      <c r="B109" s="504" t="s">
        <v>153</v>
      </c>
      <c r="C109" s="505"/>
      <c r="D109" s="505"/>
      <c r="E109" s="505"/>
      <c r="F109" s="505"/>
      <c r="G109" s="505"/>
      <c r="H109" s="505"/>
      <c r="I109" s="505"/>
      <c r="J109" s="505"/>
      <c r="K109" s="505"/>
      <c r="L109" s="505"/>
      <c r="M109" s="505"/>
      <c r="N109" s="505"/>
      <c r="O109" s="505"/>
      <c r="P109" s="505"/>
      <c r="Q109" s="505"/>
      <c r="R109" s="505"/>
      <c r="S109" s="506"/>
      <c r="T109" s="513" t="s">
        <v>39</v>
      </c>
      <c r="U109" s="534"/>
      <c r="V109" s="495" t="s">
        <v>10</v>
      </c>
      <c r="W109" s="495"/>
      <c r="X109" s="495"/>
      <c r="Y109" s="495"/>
      <c r="Z109" s="495"/>
      <c r="AA109" s="496">
        <v>11.7</v>
      </c>
      <c r="AB109" s="497"/>
      <c r="AC109" s="498"/>
      <c r="AD109" s="229">
        <f t="shared" si="1"/>
        <v>538.1999999999999</v>
      </c>
      <c r="AE109" s="95"/>
    </row>
    <row r="110" spans="1:31" ht="10.5" customHeight="1">
      <c r="A110" s="95">
        <v>1152401</v>
      </c>
      <c r="B110" s="504" t="s">
        <v>154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6"/>
      <c r="T110" s="513" t="s">
        <v>39</v>
      </c>
      <c r="U110" s="534"/>
      <c r="V110" s="495" t="s">
        <v>10</v>
      </c>
      <c r="W110" s="495"/>
      <c r="X110" s="495"/>
      <c r="Y110" s="495"/>
      <c r="Z110" s="495"/>
      <c r="AA110" s="496">
        <v>28.29</v>
      </c>
      <c r="AB110" s="497"/>
      <c r="AC110" s="498"/>
      <c r="AD110" s="229">
        <f t="shared" si="1"/>
        <v>1301.34</v>
      </c>
      <c r="AE110" s="95"/>
    </row>
    <row r="111" spans="1:31" ht="10.5" customHeight="1">
      <c r="A111" s="95">
        <v>1152200</v>
      </c>
      <c r="B111" s="504" t="s">
        <v>155</v>
      </c>
      <c r="C111" s="505"/>
      <c r="D111" s="505"/>
      <c r="E111" s="505"/>
      <c r="F111" s="505"/>
      <c r="G111" s="505"/>
      <c r="H111" s="505"/>
      <c r="I111" s="505"/>
      <c r="J111" s="505"/>
      <c r="K111" s="505"/>
      <c r="L111" s="505"/>
      <c r="M111" s="505"/>
      <c r="N111" s="505"/>
      <c r="O111" s="505"/>
      <c r="P111" s="505"/>
      <c r="Q111" s="505"/>
      <c r="R111" s="505"/>
      <c r="S111" s="506"/>
      <c r="T111" s="513" t="s">
        <v>39</v>
      </c>
      <c r="U111" s="534"/>
      <c r="V111" s="495" t="s">
        <v>10</v>
      </c>
      <c r="W111" s="495"/>
      <c r="X111" s="495"/>
      <c r="Y111" s="495"/>
      <c r="Z111" s="495"/>
      <c r="AA111" s="496">
        <v>73.39</v>
      </c>
      <c r="AB111" s="497"/>
      <c r="AC111" s="498"/>
      <c r="AD111" s="229">
        <f>AA111*$AC$3</f>
        <v>3375.94</v>
      </c>
      <c r="AE111" s="95"/>
    </row>
    <row r="112" spans="1:31" ht="10.5" customHeight="1">
      <c r="A112" s="95">
        <v>1152202</v>
      </c>
      <c r="B112" s="504" t="s">
        <v>156</v>
      </c>
      <c r="C112" s="505"/>
      <c r="D112" s="505"/>
      <c r="E112" s="505"/>
      <c r="F112" s="505"/>
      <c r="G112" s="505"/>
      <c r="H112" s="505"/>
      <c r="I112" s="505"/>
      <c r="J112" s="505"/>
      <c r="K112" s="505"/>
      <c r="L112" s="505"/>
      <c r="M112" s="505"/>
      <c r="N112" s="505"/>
      <c r="O112" s="505"/>
      <c r="P112" s="505"/>
      <c r="Q112" s="505"/>
      <c r="R112" s="505"/>
      <c r="S112" s="506"/>
      <c r="T112" s="513" t="s">
        <v>39</v>
      </c>
      <c r="U112" s="534"/>
      <c r="V112" s="495" t="s">
        <v>10</v>
      </c>
      <c r="W112" s="495"/>
      <c r="X112" s="495"/>
      <c r="Y112" s="495"/>
      <c r="Z112" s="495"/>
      <c r="AA112" s="496">
        <v>72</v>
      </c>
      <c r="AB112" s="497"/>
      <c r="AC112" s="498"/>
      <c r="AD112" s="229">
        <f>AA112*$AC$3</f>
        <v>3312</v>
      </c>
      <c r="AE112" s="95"/>
    </row>
    <row r="113" spans="1:31" ht="10.5" customHeight="1">
      <c r="A113" s="95">
        <v>1152201</v>
      </c>
      <c r="B113" s="504" t="s">
        <v>86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6"/>
      <c r="T113" s="513" t="s">
        <v>39</v>
      </c>
      <c r="U113" s="534"/>
      <c r="V113" s="495" t="s">
        <v>10</v>
      </c>
      <c r="W113" s="495"/>
      <c r="X113" s="495"/>
      <c r="Y113" s="495"/>
      <c r="Z113" s="495"/>
      <c r="AA113" s="496">
        <v>185.69</v>
      </c>
      <c r="AB113" s="497"/>
      <c r="AC113" s="498"/>
      <c r="AD113" s="229">
        <f>AA113*$AC$3</f>
        <v>8541.74</v>
      </c>
      <c r="AE113" s="95"/>
    </row>
    <row r="114" spans="1:31" ht="10.5" customHeight="1">
      <c r="A114" s="95">
        <v>1152650</v>
      </c>
      <c r="B114" s="504" t="s">
        <v>85</v>
      </c>
      <c r="C114" s="505"/>
      <c r="D114" s="505"/>
      <c r="E114" s="505"/>
      <c r="F114" s="505"/>
      <c r="G114" s="505"/>
      <c r="H114" s="505"/>
      <c r="I114" s="505"/>
      <c r="J114" s="505"/>
      <c r="K114" s="505"/>
      <c r="L114" s="505"/>
      <c r="M114" s="505"/>
      <c r="N114" s="505"/>
      <c r="O114" s="505"/>
      <c r="P114" s="505"/>
      <c r="Q114" s="505"/>
      <c r="R114" s="505"/>
      <c r="S114" s="506"/>
      <c r="T114" s="535" t="s">
        <v>39</v>
      </c>
      <c r="U114" s="536"/>
      <c r="V114" s="495" t="s">
        <v>10</v>
      </c>
      <c r="W114" s="495"/>
      <c r="X114" s="495"/>
      <c r="Y114" s="495"/>
      <c r="Z114" s="495"/>
      <c r="AA114" s="496">
        <v>2.89</v>
      </c>
      <c r="AB114" s="497"/>
      <c r="AC114" s="498"/>
      <c r="AD114" s="229">
        <f>AA114*$AC$3</f>
        <v>132.94</v>
      </c>
      <c r="AE114" s="95"/>
    </row>
    <row r="115" spans="1:31" ht="10.5" customHeight="1">
      <c r="A115" s="95">
        <v>1151800</v>
      </c>
      <c r="B115" s="504" t="s">
        <v>84</v>
      </c>
      <c r="C115" s="505"/>
      <c r="D115" s="505"/>
      <c r="E115" s="505"/>
      <c r="F115" s="505"/>
      <c r="G115" s="505"/>
      <c r="H115" s="505"/>
      <c r="I115" s="505"/>
      <c r="J115" s="505"/>
      <c r="K115" s="505"/>
      <c r="L115" s="505"/>
      <c r="M115" s="505"/>
      <c r="N115" s="505"/>
      <c r="O115" s="505"/>
      <c r="P115" s="505"/>
      <c r="Q115" s="505"/>
      <c r="R115" s="505"/>
      <c r="S115" s="506"/>
      <c r="T115" s="535" t="s">
        <v>39</v>
      </c>
      <c r="U115" s="536"/>
      <c r="V115" s="495" t="s">
        <v>10</v>
      </c>
      <c r="W115" s="495"/>
      <c r="X115" s="495"/>
      <c r="Y115" s="495"/>
      <c r="Z115" s="495"/>
      <c r="AA115" s="496">
        <v>2.89</v>
      </c>
      <c r="AB115" s="497"/>
      <c r="AC115" s="498"/>
      <c r="AD115" s="229">
        <f>AA115*$AC$3</f>
        <v>132.94</v>
      </c>
      <c r="AE115" s="95"/>
    </row>
    <row r="116" spans="2:30" s="4" customFormat="1" ht="12.75" customHeight="1">
      <c r="B116" s="566" t="s">
        <v>335</v>
      </c>
      <c r="C116" s="566"/>
      <c r="D116" s="566"/>
      <c r="E116" s="566"/>
      <c r="F116" s="566"/>
      <c r="G116" s="566"/>
      <c r="H116" s="566"/>
      <c r="I116" s="566"/>
      <c r="J116" s="566"/>
      <c r="K116" s="566"/>
      <c r="L116" s="566"/>
      <c r="M116" s="566"/>
      <c r="N116" s="566"/>
      <c r="O116" s="566"/>
      <c r="P116" s="566"/>
      <c r="Q116" s="566"/>
      <c r="R116" s="566"/>
      <c r="S116" s="566"/>
      <c r="T116" s="566"/>
      <c r="U116" s="566"/>
      <c r="V116" s="566"/>
      <c r="W116" s="566"/>
      <c r="X116" s="566"/>
      <c r="Y116" s="566"/>
      <c r="Z116" s="566"/>
      <c r="AA116" s="566"/>
      <c r="AB116" s="566"/>
      <c r="AC116" s="566"/>
      <c r="AD116" s="566"/>
    </row>
    <row r="117" spans="2:29" s="4" customFormat="1" ht="12.75">
      <c r="B117" s="501" t="s">
        <v>15</v>
      </c>
      <c r="C117" s="501"/>
      <c r="D117" s="501"/>
      <c r="E117" s="501"/>
      <c r="F117" s="501"/>
      <c r="G117" s="501"/>
      <c r="H117" s="501"/>
      <c r="I117" s="501"/>
      <c r="J117" s="501"/>
      <c r="K117" s="501"/>
      <c r="L117" s="501"/>
      <c r="M117" s="501"/>
      <c r="N117" s="501"/>
      <c r="O117" s="501"/>
      <c r="P117" s="501"/>
      <c r="Q117" s="501"/>
      <c r="R117" s="501"/>
      <c r="S117" s="501"/>
      <c r="T117" s="501"/>
      <c r="U117" s="501"/>
      <c r="V117" s="501"/>
      <c r="W117" s="501"/>
      <c r="X117" s="501"/>
      <c r="Y117" s="501"/>
      <c r="Z117" s="501"/>
      <c r="AA117" s="501"/>
      <c r="AB117" s="501"/>
      <c r="AC117" s="501"/>
    </row>
    <row r="118" spans="2:29" s="4" customFormat="1" ht="40.5" customHeight="1">
      <c r="B118" s="499" t="s">
        <v>349</v>
      </c>
      <c r="C118" s="500"/>
      <c r="D118" s="500"/>
      <c r="E118" s="500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  <c r="P118" s="500"/>
      <c r="Q118" s="500"/>
      <c r="R118" s="500"/>
      <c r="S118" s="500"/>
      <c r="T118" s="500"/>
      <c r="U118" s="500"/>
      <c r="V118" s="500"/>
      <c r="W118" s="500"/>
      <c r="X118" s="500"/>
      <c r="Y118" s="500"/>
      <c r="Z118" s="500"/>
      <c r="AA118" s="500"/>
      <c r="AB118" s="500"/>
      <c r="AC118" s="500"/>
    </row>
    <row r="119" spans="2:27" s="4" customFormat="1" ht="12.75">
      <c r="B119" s="9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5"/>
    </row>
    <row r="120" spans="2:27" s="4" customFormat="1" ht="12.75">
      <c r="B120" s="9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5"/>
    </row>
    <row r="121" spans="2:27" s="19" customFormat="1" ht="12.75"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5"/>
      <c r="AA121" s="18"/>
    </row>
    <row r="122" spans="2:27" ht="8.25" customHeight="1">
      <c r="B122" s="20"/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306"/>
      <c r="W122" s="306"/>
      <c r="X122" s="306"/>
      <c r="Y122" s="306"/>
      <c r="Z122" s="15"/>
      <c r="AA122" s="18"/>
    </row>
    <row r="123" spans="2:27" ht="9" customHeight="1">
      <c r="B123" s="22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15"/>
      <c r="AA123" s="18"/>
    </row>
    <row r="124" spans="2:27" ht="6" customHeight="1">
      <c r="B124" s="23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5"/>
      <c r="AA124" s="18"/>
    </row>
    <row r="125" spans="3:27" ht="12.75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3:27" ht="12.75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3:27" ht="12.75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3:27" ht="12.75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3:27" ht="12.75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3:27" ht="12.75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3:27" ht="12.75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3:27" ht="12.75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3:27" ht="12.75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3:27" ht="12.75"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3:27" ht="12.75"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</sheetData>
  <sheetProtection selectLockedCells="1"/>
  <protectedRanges>
    <protectedRange sqref="AA3:AB3" name="витрина"/>
    <protectedRange sqref="AD3" name="защита_5"/>
    <protectedRange sqref="AC3 Y3" name="бизнес_4_1"/>
    <protectedRange sqref="AD11:AD12" name="электро"/>
    <protectedRange sqref="AD20:AD21" name="электро_1"/>
    <protectedRange sqref="AD28:AD29" name="электро_2"/>
    <protectedRange sqref="AD45:AD46" name="электро_3"/>
    <protectedRange sqref="AD53:AD54" name="электро_4"/>
  </protectedRanges>
  <mergeCells count="372">
    <mergeCell ref="AA114:AC114"/>
    <mergeCell ref="T115:U115"/>
    <mergeCell ref="T112:U112"/>
    <mergeCell ref="AA108:AC108"/>
    <mergeCell ref="AA109:AC109"/>
    <mergeCell ref="AA110:AC110"/>
    <mergeCell ref="T111:U111"/>
    <mergeCell ref="T110:U110"/>
    <mergeCell ref="T109:U109"/>
    <mergeCell ref="V114:Z114"/>
    <mergeCell ref="B106:S106"/>
    <mergeCell ref="B107:S107"/>
    <mergeCell ref="B108:S108"/>
    <mergeCell ref="B109:S109"/>
    <mergeCell ref="B110:S110"/>
    <mergeCell ref="B114:S114"/>
    <mergeCell ref="B112:S112"/>
    <mergeCell ref="B98:S98"/>
    <mergeCell ref="B99:S99"/>
    <mergeCell ref="B116:AD116"/>
    <mergeCell ref="B103:S103"/>
    <mergeCell ref="B104:S104"/>
    <mergeCell ref="B105:S105"/>
    <mergeCell ref="B111:S111"/>
    <mergeCell ref="T106:U106"/>
    <mergeCell ref="T107:U107"/>
    <mergeCell ref="T108:U108"/>
    <mergeCell ref="B88:S88"/>
    <mergeCell ref="B89:S89"/>
    <mergeCell ref="B90:S90"/>
    <mergeCell ref="B95:S95"/>
    <mergeCell ref="B96:S96"/>
    <mergeCell ref="B97:S97"/>
    <mergeCell ref="B83:S83"/>
    <mergeCell ref="B84:S84"/>
    <mergeCell ref="T85:U85"/>
    <mergeCell ref="B100:S100"/>
    <mergeCell ref="B101:S101"/>
    <mergeCell ref="B102:S102"/>
    <mergeCell ref="B93:S93"/>
    <mergeCell ref="B94:S94"/>
    <mergeCell ref="B86:S86"/>
    <mergeCell ref="B87:S87"/>
    <mergeCell ref="T98:U98"/>
    <mergeCell ref="B76:S76"/>
    <mergeCell ref="T83:U83"/>
    <mergeCell ref="T96:U96"/>
    <mergeCell ref="T94:U94"/>
    <mergeCell ref="T95:U95"/>
    <mergeCell ref="T88:U88"/>
    <mergeCell ref="T89:U89"/>
    <mergeCell ref="T90:U90"/>
    <mergeCell ref="T91:U91"/>
    <mergeCell ref="T92:U92"/>
    <mergeCell ref="T93:U93"/>
    <mergeCell ref="T97:U97"/>
    <mergeCell ref="B77:S77"/>
    <mergeCell ref="B78:S78"/>
    <mergeCell ref="B79:S79"/>
    <mergeCell ref="B80:S80"/>
    <mergeCell ref="B91:S91"/>
    <mergeCell ref="B92:S92"/>
    <mergeCell ref="T84:U84"/>
    <mergeCell ref="T100:U100"/>
    <mergeCell ref="T101:U101"/>
    <mergeCell ref="T102:U102"/>
    <mergeCell ref="B23:S23"/>
    <mergeCell ref="B24:S24"/>
    <mergeCell ref="B22:S22"/>
    <mergeCell ref="B49:S49"/>
    <mergeCell ref="T22:U22"/>
    <mergeCell ref="B32:S32"/>
    <mergeCell ref="B31:S31"/>
    <mergeCell ref="B3:F3"/>
    <mergeCell ref="S3:X3"/>
    <mergeCell ref="B70:S70"/>
    <mergeCell ref="B71:S71"/>
    <mergeCell ref="T49:U49"/>
    <mergeCell ref="V49:Z49"/>
    <mergeCell ref="B13:S13"/>
    <mergeCell ref="B15:S15"/>
    <mergeCell ref="B14:S14"/>
    <mergeCell ref="T20:U21"/>
    <mergeCell ref="B17:AC17"/>
    <mergeCell ref="AA16:AC16"/>
    <mergeCell ref="AA20:AC21"/>
    <mergeCell ref="V15:Z15"/>
    <mergeCell ref="B20:S21"/>
    <mergeCell ref="V16:Z16"/>
    <mergeCell ref="T13:U16"/>
    <mergeCell ref="B16:S16"/>
    <mergeCell ref="V14:Z14"/>
    <mergeCell ref="AA14:AC14"/>
    <mergeCell ref="V13:Z13"/>
    <mergeCell ref="Y3:AB3"/>
    <mergeCell ref="AC3:AD3"/>
    <mergeCell ref="AA15:AC15"/>
    <mergeCell ref="V11:Z12"/>
    <mergeCell ref="AA13:AC13"/>
    <mergeCell ref="AD11:AD12"/>
    <mergeCell ref="AA22:AC22"/>
    <mergeCell ref="V23:Z23"/>
    <mergeCell ref="AA36:AC36"/>
    <mergeCell ref="AA32:AC32"/>
    <mergeCell ref="V31:Z31"/>
    <mergeCell ref="B1:AC1"/>
    <mergeCell ref="B2:AA2"/>
    <mergeCell ref="AA11:AC12"/>
    <mergeCell ref="T11:U12"/>
    <mergeCell ref="B11:S12"/>
    <mergeCell ref="T23:U23"/>
    <mergeCell ref="V37:Z37"/>
    <mergeCell ref="AA35:AC35"/>
    <mergeCell ref="AA37:AC37"/>
    <mergeCell ref="AA34:AC34"/>
    <mergeCell ref="AA30:AC30"/>
    <mergeCell ref="AA31:AC31"/>
    <mergeCell ref="V30:Z30"/>
    <mergeCell ref="T30:U30"/>
    <mergeCell ref="AA23:AC23"/>
    <mergeCell ref="C122:Y122"/>
    <mergeCell ref="V115:Z115"/>
    <mergeCell ref="AA115:AC115"/>
    <mergeCell ref="B115:S115"/>
    <mergeCell ref="AA38:AC38"/>
    <mergeCell ref="AA39:AC39"/>
    <mergeCell ref="B85:S85"/>
    <mergeCell ref="V38:Z38"/>
    <mergeCell ref="V39:Z39"/>
    <mergeCell ref="V40:Z40"/>
    <mergeCell ref="AA28:AC29"/>
    <mergeCell ref="T34:U34"/>
    <mergeCell ref="T35:U35"/>
    <mergeCell ref="AA33:AC33"/>
    <mergeCell ref="T31:U31"/>
    <mergeCell ref="T32:U32"/>
    <mergeCell ref="V24:Z24"/>
    <mergeCell ref="AA24:AC24"/>
    <mergeCell ref="V22:Z22"/>
    <mergeCell ref="V20:Z21"/>
    <mergeCell ref="B18:AD18"/>
    <mergeCell ref="B36:S36"/>
    <mergeCell ref="B30:S30"/>
    <mergeCell ref="B28:S29"/>
    <mergeCell ref="T28:U29"/>
    <mergeCell ref="T24:U24"/>
    <mergeCell ref="T40:U40"/>
    <mergeCell ref="V36:Z36"/>
    <mergeCell ref="V32:Z32"/>
    <mergeCell ref="B35:S35"/>
    <mergeCell ref="T33:U33"/>
    <mergeCell ref="V28:Z29"/>
    <mergeCell ref="B39:S39"/>
    <mergeCell ref="T36:U36"/>
    <mergeCell ref="T37:U37"/>
    <mergeCell ref="T39:U39"/>
    <mergeCell ref="B41:S41"/>
    <mergeCell ref="B47:S47"/>
    <mergeCell ref="T47:U47"/>
    <mergeCell ref="V47:Z47"/>
    <mergeCell ref="T45:U46"/>
    <mergeCell ref="B48:S48"/>
    <mergeCell ref="AA40:AC40"/>
    <mergeCell ref="B33:S33"/>
    <mergeCell ref="B34:S34"/>
    <mergeCell ref="B68:S68"/>
    <mergeCell ref="T55:U55"/>
    <mergeCell ref="T56:U56"/>
    <mergeCell ref="B55:S55"/>
    <mergeCell ref="B66:S66"/>
    <mergeCell ref="T38:U38"/>
    <mergeCell ref="T48:U48"/>
    <mergeCell ref="T87:U87"/>
    <mergeCell ref="T86:U86"/>
    <mergeCell ref="T79:U79"/>
    <mergeCell ref="T71:U71"/>
    <mergeCell ref="T73:U73"/>
    <mergeCell ref="B65:S65"/>
    <mergeCell ref="T70:U70"/>
    <mergeCell ref="T81:U81"/>
    <mergeCell ref="B81:S81"/>
    <mergeCell ref="B82:S82"/>
    <mergeCell ref="T103:U103"/>
    <mergeCell ref="T104:U104"/>
    <mergeCell ref="B61:S61"/>
    <mergeCell ref="T59:U59"/>
    <mergeCell ref="T74:U74"/>
    <mergeCell ref="T75:U75"/>
    <mergeCell ref="T76:U76"/>
    <mergeCell ref="T77:U77"/>
    <mergeCell ref="T78:U78"/>
    <mergeCell ref="T72:U72"/>
    <mergeCell ref="T68:U68"/>
    <mergeCell ref="T69:U69"/>
    <mergeCell ref="B67:S67"/>
    <mergeCell ref="B59:S59"/>
    <mergeCell ref="B60:S60"/>
    <mergeCell ref="T58:U58"/>
    <mergeCell ref="T67:U67"/>
    <mergeCell ref="B69:S69"/>
    <mergeCell ref="T65:U65"/>
    <mergeCell ref="T66:U66"/>
    <mergeCell ref="B56:S56"/>
    <mergeCell ref="B64:S64"/>
    <mergeCell ref="T60:U60"/>
    <mergeCell ref="B58:S58"/>
    <mergeCell ref="B57:S57"/>
    <mergeCell ref="B53:S54"/>
    <mergeCell ref="T64:U64"/>
    <mergeCell ref="T63:U63"/>
    <mergeCell ref="B63:S63"/>
    <mergeCell ref="T114:U114"/>
    <mergeCell ref="B38:S38"/>
    <mergeCell ref="T53:U54"/>
    <mergeCell ref="T41:U41"/>
    <mergeCell ref="B62:S62"/>
    <mergeCell ref="T61:U61"/>
    <mergeCell ref="T62:U62"/>
    <mergeCell ref="T57:U57"/>
    <mergeCell ref="T113:U113"/>
    <mergeCell ref="T105:U105"/>
    <mergeCell ref="V113:Z113"/>
    <mergeCell ref="AA96:AC96"/>
    <mergeCell ref="V91:Z91"/>
    <mergeCell ref="V93:Z93"/>
    <mergeCell ref="V94:Z94"/>
    <mergeCell ref="V95:Z95"/>
    <mergeCell ref="V97:Z97"/>
    <mergeCell ref="AA107:AC107"/>
    <mergeCell ref="V112:Z112"/>
    <mergeCell ref="AA104:AC104"/>
    <mergeCell ref="T99:U99"/>
    <mergeCell ref="B113:S113"/>
    <mergeCell ref="AA84:AC84"/>
    <mergeCell ref="AA97:AC97"/>
    <mergeCell ref="AA98:AC98"/>
    <mergeCell ref="AA99:AC99"/>
    <mergeCell ref="AA87:AC87"/>
    <mergeCell ref="AA88:AC88"/>
    <mergeCell ref="AA89:AC89"/>
    <mergeCell ref="AA100:AC100"/>
    <mergeCell ref="T80:U80"/>
    <mergeCell ref="B72:S72"/>
    <mergeCell ref="B73:S73"/>
    <mergeCell ref="B74:S74"/>
    <mergeCell ref="B75:S75"/>
    <mergeCell ref="T82:U82"/>
    <mergeCell ref="AA101:AC101"/>
    <mergeCell ref="AA102:AC102"/>
    <mergeCell ref="AA95:AC95"/>
    <mergeCell ref="AA75:AC75"/>
    <mergeCell ref="V101:Z101"/>
    <mergeCell ref="AA90:AC90"/>
    <mergeCell ref="AA91:AC91"/>
    <mergeCell ref="V81:Z81"/>
    <mergeCell ref="V82:Z82"/>
    <mergeCell ref="AA68:AC68"/>
    <mergeCell ref="AA94:AC94"/>
    <mergeCell ref="AA79:AC79"/>
    <mergeCell ref="AA80:AC80"/>
    <mergeCell ref="AA81:AC81"/>
    <mergeCell ref="AA82:AC82"/>
    <mergeCell ref="AA83:AC83"/>
    <mergeCell ref="AA92:AC92"/>
    <mergeCell ref="AA93:AC93"/>
    <mergeCell ref="AA49:AC49"/>
    <mergeCell ref="AA41:AC41"/>
    <mergeCell ref="AA45:AC46"/>
    <mergeCell ref="AA47:AC47"/>
    <mergeCell ref="V56:Z56"/>
    <mergeCell ref="AA56:AC56"/>
    <mergeCell ref="AA48:AC48"/>
    <mergeCell ref="V45:Z46"/>
    <mergeCell ref="V55:Z55"/>
    <mergeCell ref="V48:Z48"/>
    <mergeCell ref="V58:Z58"/>
    <mergeCell ref="AA55:AC55"/>
    <mergeCell ref="AA58:AC58"/>
    <mergeCell ref="AD53:AD54"/>
    <mergeCell ref="V61:Z61"/>
    <mergeCell ref="V53:Z54"/>
    <mergeCell ref="AA53:AC54"/>
    <mergeCell ref="AA57:AC57"/>
    <mergeCell ref="V62:Z62"/>
    <mergeCell ref="B25:AD25"/>
    <mergeCell ref="B42:AD42"/>
    <mergeCell ref="V57:Z57"/>
    <mergeCell ref="B26:AD26"/>
    <mergeCell ref="B43:AD43"/>
    <mergeCell ref="B51:AD51"/>
    <mergeCell ref="V33:Z33"/>
    <mergeCell ref="AA62:AC62"/>
    <mergeCell ref="V60:Z60"/>
    <mergeCell ref="AD20:AD21"/>
    <mergeCell ref="AD28:AD29"/>
    <mergeCell ref="AD45:AD46"/>
    <mergeCell ref="B9:AD9"/>
    <mergeCell ref="V34:Z34"/>
    <mergeCell ref="V35:Z35"/>
    <mergeCell ref="B40:S40"/>
    <mergeCell ref="V41:Z41"/>
    <mergeCell ref="B45:S46"/>
    <mergeCell ref="B37:S37"/>
    <mergeCell ref="AA105:AC105"/>
    <mergeCell ref="AA69:AC69"/>
    <mergeCell ref="AA70:AC70"/>
    <mergeCell ref="AA71:AC71"/>
    <mergeCell ref="AA72:AC72"/>
    <mergeCell ref="V59:Z59"/>
    <mergeCell ref="V64:Z64"/>
    <mergeCell ref="AA64:AC64"/>
    <mergeCell ref="V63:Z63"/>
    <mergeCell ref="V100:Z100"/>
    <mergeCell ref="AA112:AC112"/>
    <mergeCell ref="AA113:AC113"/>
    <mergeCell ref="AA59:AC59"/>
    <mergeCell ref="AA60:AC60"/>
    <mergeCell ref="AA85:AC85"/>
    <mergeCell ref="AA86:AC86"/>
    <mergeCell ref="AA61:AC61"/>
    <mergeCell ref="AA65:AC65"/>
    <mergeCell ref="AA66:AC66"/>
    <mergeCell ref="AA67:AC67"/>
    <mergeCell ref="B118:AC118"/>
    <mergeCell ref="AA63:AC63"/>
    <mergeCell ref="B117:AC117"/>
    <mergeCell ref="AA106:AC106"/>
    <mergeCell ref="AA73:AC73"/>
    <mergeCell ref="AA74:AC74"/>
    <mergeCell ref="V72:Z72"/>
    <mergeCell ref="V73:Z73"/>
    <mergeCell ref="V74:Z74"/>
    <mergeCell ref="V75:Z75"/>
    <mergeCell ref="V65:Z65"/>
    <mergeCell ref="V66:Z66"/>
    <mergeCell ref="V67:Z67"/>
    <mergeCell ref="V68:Z68"/>
    <mergeCell ref="V69:Z69"/>
    <mergeCell ref="V96:Z96"/>
    <mergeCell ref="V84:Z84"/>
    <mergeCell ref="V85:Z85"/>
    <mergeCell ref="V86:Z86"/>
    <mergeCell ref="V87:Z87"/>
    <mergeCell ref="AA103:AC103"/>
    <mergeCell ref="AA76:AC76"/>
    <mergeCell ref="AA77:AC77"/>
    <mergeCell ref="AA78:AC78"/>
    <mergeCell ref="V98:Z98"/>
    <mergeCell ref="V99:Z99"/>
    <mergeCell ref="V88:Z88"/>
    <mergeCell ref="V89:Z89"/>
    <mergeCell ref="V90:Z90"/>
    <mergeCell ref="V92:Z92"/>
    <mergeCell ref="V70:Z70"/>
    <mergeCell ref="V71:Z71"/>
    <mergeCell ref="AA111:AC111"/>
    <mergeCell ref="V102:Z102"/>
    <mergeCell ref="V103:Z103"/>
    <mergeCell ref="V104:Z104"/>
    <mergeCell ref="V110:Z110"/>
    <mergeCell ref="V111:Z111"/>
    <mergeCell ref="V105:Z105"/>
    <mergeCell ref="V106:Z106"/>
    <mergeCell ref="V109:Z109"/>
    <mergeCell ref="V76:Z76"/>
    <mergeCell ref="V77:Z77"/>
    <mergeCell ref="V78:Z78"/>
    <mergeCell ref="V79:Z79"/>
    <mergeCell ref="V80:Z80"/>
    <mergeCell ref="V107:Z107"/>
    <mergeCell ref="V108:Z108"/>
    <mergeCell ref="V83:Z83"/>
  </mergeCells>
  <printOptions/>
  <pageMargins left="0.7874015748031497" right="0.3937007874015748" top="0.35433070866141736" bottom="0.35433070866141736" header="0.35433070866141736" footer="0.35433070866141736"/>
  <pageSetup fitToHeight="3" fitToWidth="2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2011-03-16T07:39:49Z</cp:lastPrinted>
  <dcterms:created xsi:type="dcterms:W3CDTF">1996-10-08T23:32:33Z</dcterms:created>
  <dcterms:modified xsi:type="dcterms:W3CDTF">2014-10-24T15:52:04Z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